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ahime.oktar\Desktop\Mühendislik ve Doğa Bilimleri Fakültesi\2023-2024 Bahar\Finaller\"/>
    </mc:Choice>
  </mc:AlternateContent>
  <xr:revisionPtr revIDLastSave="0" documentId="13_ncr:1_{954799AE-12FC-42DF-8024-CC3A05A67131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Midterm" sheetId="1" state="hidden" r:id="rId1"/>
    <sheet name="Final" sheetId="4" r:id="rId2"/>
    <sheet name="23-24 Total" sheetId="3" r:id="rId3"/>
    <sheet name="Final (4)" sheetId="7" state="hidden" r:id="rId4"/>
    <sheet name="Final (3)" sheetId="6" state="hidden" r:id="rId5"/>
    <sheet name="Final (2)" sheetId="5" state="hidden" r:id="rId6"/>
    <sheet name="Final (6)" sheetId="9" state="hidden" r:id="rId7"/>
    <sheet name="Final (5)" sheetId="8" state="hidden" r:id="rId8"/>
  </sheets>
  <definedNames>
    <definedName name="_xlnm._FilterDatabase" localSheetId="1" hidden="1">Final!$A$1:$AF$102</definedName>
    <definedName name="_xlnm._FilterDatabase" localSheetId="7" hidden="1">'Final (5)'!$A$1:$AE$125</definedName>
    <definedName name="_xlnm._FilterDatabase" localSheetId="6" hidden="1">'Final (6)'!$A$1:$AE$120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3" l="1"/>
  <c r="R14" i="3"/>
  <c r="R4" i="3"/>
  <c r="R5" i="3"/>
  <c r="R6" i="3"/>
  <c r="R7" i="3"/>
  <c r="R8" i="3"/>
  <c r="R9" i="3"/>
  <c r="R10" i="3"/>
  <c r="R11" i="3"/>
  <c r="R12" i="3"/>
  <c r="R13" i="3"/>
  <c r="R15" i="3"/>
  <c r="R16" i="3"/>
  <c r="R17" i="3"/>
  <c r="R18" i="3"/>
  <c r="R3" i="3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2" i="9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K82" i="4"/>
  <c r="K23" i="4" l="1"/>
  <c r="K25" i="4"/>
  <c r="K26" i="4"/>
  <c r="K20" i="4"/>
  <c r="K21" i="4"/>
  <c r="K34" i="4"/>
  <c r="K29" i="4"/>
  <c r="K30" i="4"/>
  <c r="K35" i="4"/>
  <c r="K32" i="4"/>
  <c r="K37" i="4"/>
  <c r="K33" i="4"/>
  <c r="K36" i="4"/>
  <c r="K31" i="4"/>
  <c r="K89" i="4"/>
  <c r="K38" i="4"/>
  <c r="K39" i="4"/>
  <c r="K27" i="4"/>
  <c r="K28" i="4"/>
  <c r="K51" i="4"/>
  <c r="K43" i="4"/>
  <c r="K44" i="4"/>
  <c r="K49" i="4"/>
  <c r="K46" i="4"/>
  <c r="K50" i="4"/>
  <c r="K41" i="4"/>
  <c r="K52" i="4"/>
  <c r="K40" i="4"/>
  <c r="K53" i="4"/>
  <c r="K55" i="4"/>
  <c r="K54" i="4"/>
  <c r="K42" i="4"/>
  <c r="K45" i="4"/>
  <c r="K48" i="4"/>
  <c r="K47" i="4"/>
  <c r="K69" i="4"/>
  <c r="K70" i="4"/>
  <c r="K57" i="4"/>
  <c r="K63" i="4"/>
  <c r="K58" i="4"/>
  <c r="K59" i="4"/>
  <c r="K56" i="4"/>
  <c r="K62" i="4"/>
  <c r="K60" i="4"/>
  <c r="K64" i="4"/>
  <c r="K65" i="4"/>
  <c r="K66" i="4"/>
  <c r="K68" i="4"/>
  <c r="K61" i="4"/>
  <c r="K67" i="4"/>
  <c r="K76" i="4"/>
  <c r="K74" i="4"/>
  <c r="K73" i="4"/>
  <c r="K72" i="4"/>
  <c r="K77" i="4"/>
  <c r="K71" i="4"/>
  <c r="K75" i="4"/>
  <c r="K80" i="4"/>
  <c r="K78" i="4"/>
  <c r="K79" i="4"/>
  <c r="K81" i="4"/>
  <c r="K83" i="4"/>
  <c r="K85" i="4"/>
  <c r="K84" i="4"/>
  <c r="K86" i="4"/>
  <c r="K88" i="4"/>
  <c r="K90" i="4"/>
  <c r="K87" i="4"/>
  <c r="K93" i="4"/>
  <c r="K94" i="4"/>
  <c r="K95" i="4"/>
  <c r="K91" i="4"/>
  <c r="K92" i="4"/>
  <c r="K96" i="4"/>
  <c r="K97" i="4"/>
  <c r="K100" i="4"/>
  <c r="K98" i="4"/>
  <c r="K99" i="4"/>
  <c r="K101" i="4"/>
  <c r="K102" i="4"/>
  <c r="K8" i="4"/>
  <c r="K13" i="4"/>
  <c r="K14" i="4"/>
  <c r="K7" i="4"/>
  <c r="K12" i="4"/>
  <c r="K11" i="4"/>
  <c r="K10" i="4"/>
  <c r="K9" i="4"/>
  <c r="K2" i="4"/>
  <c r="K3" i="4"/>
  <c r="K4" i="4"/>
  <c r="K22" i="4"/>
  <c r="K16" i="4"/>
  <c r="K15" i="4"/>
  <c r="K17" i="4"/>
  <c r="K18" i="4"/>
  <c r="K24" i="4"/>
  <c r="K19" i="4"/>
  <c r="K5" i="4"/>
  <c r="K6" i="4"/>
  <c r="J26" i="7" l="1"/>
  <c r="J25" i="7"/>
  <c r="J24" i="7"/>
  <c r="J23" i="7"/>
  <c r="J22" i="7"/>
  <c r="J21" i="7"/>
  <c r="J20" i="7"/>
  <c r="J19" i="7"/>
  <c r="J18" i="7"/>
  <c r="J17" i="7"/>
  <c r="J16" i="7"/>
  <c r="J15" i="7"/>
  <c r="J14" i="7"/>
  <c r="J11" i="7"/>
  <c r="J10" i="7"/>
  <c r="J9" i="7"/>
  <c r="J8" i="7"/>
  <c r="J7" i="7"/>
  <c r="J6" i="7"/>
  <c r="J5" i="7"/>
  <c r="J4" i="7"/>
  <c r="J3" i="7"/>
  <c r="J2" i="7"/>
  <c r="J26" i="6" l="1"/>
  <c r="J25" i="6"/>
  <c r="J24" i="6"/>
  <c r="J23" i="6"/>
  <c r="J22" i="6"/>
  <c r="J21" i="6"/>
  <c r="J20" i="6"/>
  <c r="J19" i="6"/>
  <c r="J18" i="6"/>
  <c r="J17" i="6"/>
  <c r="J16" i="6"/>
  <c r="J15" i="6"/>
  <c r="J14" i="6"/>
  <c r="J11" i="6"/>
  <c r="J10" i="6"/>
  <c r="J9" i="6"/>
  <c r="J8" i="6"/>
  <c r="J7" i="6"/>
  <c r="J6" i="6"/>
  <c r="J5" i="6"/>
  <c r="J4" i="6"/>
  <c r="J3" i="6"/>
  <c r="J2" i="6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1" i="5"/>
  <c r="J10" i="5"/>
  <c r="J9" i="5"/>
  <c r="J8" i="5"/>
  <c r="J7" i="5"/>
  <c r="J6" i="5"/>
  <c r="J5" i="5"/>
  <c r="J4" i="5"/>
  <c r="J3" i="5"/>
  <c r="J2" i="5"/>
  <c r="J58" i="1" l="1"/>
  <c r="J57" i="1"/>
  <c r="O18" i="3"/>
  <c r="P18" i="3" l="1"/>
  <c r="S18" i="3"/>
  <c r="S3" i="3"/>
  <c r="O4" i="3"/>
  <c r="O6" i="3"/>
  <c r="O7" i="3"/>
  <c r="O8" i="3"/>
  <c r="P8" i="3" s="1"/>
  <c r="O9" i="3"/>
  <c r="O10" i="3"/>
  <c r="O11" i="3"/>
  <c r="O12" i="3"/>
  <c r="O13" i="3"/>
  <c r="O14" i="3"/>
  <c r="O15" i="3"/>
  <c r="O16" i="3"/>
  <c r="O17" i="3"/>
  <c r="P7" i="3" l="1"/>
  <c r="S7" i="3"/>
  <c r="P6" i="3"/>
  <c r="S6" i="3"/>
  <c r="P5" i="3"/>
  <c r="S5" i="3"/>
  <c r="P15" i="3"/>
  <c r="S15" i="3"/>
  <c r="P14" i="3"/>
  <c r="S14" i="3"/>
  <c r="P13" i="3"/>
  <c r="S13" i="3"/>
  <c r="P4" i="3"/>
  <c r="S4" i="3"/>
  <c r="P12" i="3"/>
  <c r="S12" i="3"/>
  <c r="P11" i="3"/>
  <c r="S11" i="3"/>
  <c r="P10" i="3"/>
  <c r="S10" i="3"/>
  <c r="P17" i="3"/>
  <c r="S17" i="3"/>
  <c r="P9" i="3"/>
  <c r="S9" i="3"/>
  <c r="P16" i="3"/>
  <c r="S16" i="3"/>
  <c r="J89" i="1"/>
  <c r="J70" i="1"/>
  <c r="J90" i="1"/>
  <c r="J38" i="1"/>
  <c r="J27" i="1"/>
  <c r="J19" i="1"/>
  <c r="J74" i="1"/>
  <c r="J91" i="1"/>
  <c r="J67" i="1"/>
  <c r="J64" i="1"/>
  <c r="J79" i="1"/>
  <c r="J47" i="1"/>
  <c r="J80" i="1"/>
  <c r="J35" i="1"/>
  <c r="J3" i="1"/>
  <c r="J4" i="1"/>
  <c r="J50" i="1"/>
  <c r="J48" i="1"/>
  <c r="J26" i="1"/>
  <c r="J30" i="1"/>
  <c r="J25" i="1"/>
  <c r="J18" i="1"/>
  <c r="J68" i="1"/>
  <c r="T7" i="3" l="1"/>
  <c r="V7" i="3" s="1"/>
  <c r="T17" i="3"/>
  <c r="V17" i="3" s="1"/>
  <c r="T12" i="3"/>
  <c r="V12" i="3" s="1"/>
  <c r="T15" i="3"/>
  <c r="V15" i="3" s="1"/>
  <c r="T10" i="3"/>
  <c r="V10" i="3" s="1"/>
  <c r="T4" i="3"/>
  <c r="V4" i="3" s="1"/>
  <c r="T18" i="3"/>
  <c r="V18" i="3" s="1"/>
  <c r="T5" i="3"/>
  <c r="V5" i="3" s="1"/>
  <c r="T16" i="3"/>
  <c r="V16" i="3" s="1"/>
  <c r="T3" i="3"/>
  <c r="V3" i="3" s="1"/>
  <c r="T13" i="3"/>
  <c r="V13" i="3" s="1"/>
  <c r="T8" i="3"/>
  <c r="V8" i="3" s="1"/>
  <c r="T6" i="3"/>
  <c r="V6" i="3" s="1"/>
  <c r="T9" i="3"/>
  <c r="V9" i="3" s="1"/>
  <c r="T11" i="3"/>
  <c r="V11" i="3" s="1"/>
  <c r="T14" i="3"/>
  <c r="V14" i="3" s="1"/>
  <c r="J29" i="1"/>
  <c r="J8" i="1"/>
  <c r="J99" i="1"/>
  <c r="J100" i="1"/>
  <c r="J72" i="1"/>
  <c r="J12" i="1"/>
  <c r="J61" i="1"/>
  <c r="J24" i="1"/>
  <c r="J16" i="1"/>
  <c r="J66" i="1"/>
  <c r="J69" i="1"/>
  <c r="J73" i="1"/>
  <c r="J59" i="1"/>
  <c r="J49" i="1"/>
  <c r="J76" i="1"/>
  <c r="J83" i="1"/>
  <c r="J84" i="1"/>
  <c r="J88" i="1"/>
  <c r="J62" i="1"/>
  <c r="J56" i="1"/>
  <c r="J77" i="1"/>
  <c r="J44" i="1"/>
  <c r="J46" i="1"/>
  <c r="J92" i="1"/>
  <c r="J93" i="1"/>
  <c r="J86" i="1"/>
  <c r="J51" i="1"/>
  <c r="J94" i="1"/>
  <c r="J20" i="1"/>
  <c r="J32" i="1"/>
  <c r="J95" i="1"/>
  <c r="J96" i="1"/>
  <c r="J13" i="1"/>
  <c r="J71" i="1"/>
  <c r="J34" i="1"/>
  <c r="J23" i="1"/>
  <c r="J54" i="1"/>
  <c r="J42" i="1"/>
  <c r="J85" i="1"/>
  <c r="J87" i="1"/>
  <c r="J41" i="1"/>
  <c r="J37" i="1"/>
  <c r="J33" i="1"/>
  <c r="J21" i="1"/>
  <c r="J40" i="1"/>
  <c r="J65" i="1"/>
  <c r="J53" i="1"/>
  <c r="J6" i="1"/>
  <c r="J10" i="1"/>
  <c r="J52" i="1"/>
  <c r="J63" i="1"/>
  <c r="J17" i="1"/>
  <c r="J55" i="1"/>
  <c r="J28" i="1"/>
  <c r="J39" i="1"/>
  <c r="J75" i="1"/>
  <c r="J60" i="1"/>
  <c r="J78" i="1"/>
  <c r="J22" i="1"/>
  <c r="J11" i="1"/>
  <c r="J45" i="1"/>
  <c r="J97" i="1"/>
  <c r="J7" i="1"/>
  <c r="J36" i="1"/>
  <c r="J31" i="1"/>
  <c r="J81" i="1"/>
  <c r="J82" i="1"/>
  <c r="J14" i="1"/>
  <c r="J15" i="1"/>
  <c r="J5" i="1"/>
  <c r="J2" i="1"/>
  <c r="J9" i="1"/>
  <c r="J43" i="1"/>
  <c r="E14" i="3" l="1"/>
  <c r="E5" i="3" l="1"/>
  <c r="G5" i="3" s="1"/>
  <c r="E8" i="3"/>
  <c r="G8" i="3" s="1"/>
  <c r="G14" i="3"/>
  <c r="E4" i="3"/>
  <c r="G4" i="3" s="1"/>
  <c r="E6" i="3"/>
  <c r="G6" i="3" s="1"/>
  <c r="E7" i="3"/>
  <c r="G7" i="3" s="1"/>
  <c r="E9" i="3"/>
  <c r="G9" i="3" s="1"/>
  <c r="E10" i="3"/>
  <c r="G10" i="3" s="1"/>
  <c r="E11" i="3"/>
  <c r="G11" i="3" s="1"/>
  <c r="E12" i="3"/>
  <c r="G12" i="3" s="1"/>
  <c r="E13" i="3"/>
  <c r="G13" i="3" s="1"/>
  <c r="E15" i="3"/>
  <c r="G15" i="3" s="1"/>
  <c r="E16" i="3"/>
  <c r="G16" i="3" s="1"/>
  <c r="E17" i="3"/>
  <c r="G17" i="3" s="1"/>
  <c r="E18" i="3"/>
  <c r="G18" i="3" s="1"/>
  <c r="E3" i="3"/>
  <c r="G3" i="3" s="1"/>
  <c r="B41" i="3" l="1"/>
  <c r="Y20" i="3"/>
</calcChain>
</file>

<file path=xl/sharedStrings.xml><?xml version="1.0" encoding="utf-8"?>
<sst xmlns="http://schemas.openxmlformats.org/spreadsheetml/2006/main" count="4641" uniqueCount="658">
  <si>
    <t>ACE 101</t>
  </si>
  <si>
    <t>Programlamaya Giriş II</t>
  </si>
  <si>
    <t>Course ID</t>
  </si>
  <si>
    <t>Title of the Course</t>
  </si>
  <si>
    <t>Instructor</t>
  </si>
  <si>
    <t>Date of Midterm</t>
  </si>
  <si>
    <t>Time of Midterm</t>
  </si>
  <si>
    <t>Number of Students</t>
  </si>
  <si>
    <t>Number of proctors</t>
  </si>
  <si>
    <t>Proctoring Time</t>
  </si>
  <si>
    <t>Total Proctoring Time for Course</t>
  </si>
  <si>
    <t>Proctor 1</t>
  </si>
  <si>
    <t>Proctor 2</t>
  </si>
  <si>
    <t>Proctor 3</t>
  </si>
  <si>
    <t>Proctor 4</t>
  </si>
  <si>
    <t>Proctor 5</t>
  </si>
  <si>
    <t>Arş. Gör.</t>
  </si>
  <si>
    <t>Tek Dersler</t>
  </si>
  <si>
    <t>İlave Gözetmenlikler</t>
  </si>
  <si>
    <t>Vize</t>
  </si>
  <si>
    <t>Dönem İçi Toplam</t>
  </si>
  <si>
    <t>Final</t>
  </si>
  <si>
    <t>Dönem SonuToplam</t>
  </si>
  <si>
    <t>Yıl sonu Toplam</t>
  </si>
  <si>
    <t>Anıl KAYAN</t>
  </si>
  <si>
    <t>Aissa HOUDJEDJ</t>
  </si>
  <si>
    <t>Serhan AKSOY</t>
  </si>
  <si>
    <t>Serdar OKUYUCU</t>
  </si>
  <si>
    <t>Ali Engin DORUM</t>
  </si>
  <si>
    <t>Cansu ALTAN</t>
  </si>
  <si>
    <t>Hatice ERDOĞAN</t>
  </si>
  <si>
    <t>M. Said YURTYAPAN</t>
  </si>
  <si>
    <t>Ümran KAYA</t>
  </si>
  <si>
    <t>Halid AKDEMİR</t>
  </si>
  <si>
    <t>Onur ALTAY</t>
  </si>
  <si>
    <t>Özgün AKDEĞİRMEN</t>
  </si>
  <si>
    <t>Seren Öykü YAZGAN</t>
  </si>
  <si>
    <t>Toplam</t>
  </si>
  <si>
    <t>Yaz</t>
  </si>
  <si>
    <t>Zekican ERTÜRK</t>
  </si>
  <si>
    <t>CS 101</t>
  </si>
  <si>
    <t>CS 102</t>
  </si>
  <si>
    <t>Veritabanı Sistemlerine Giriş</t>
  </si>
  <si>
    <t>-</t>
  </si>
  <si>
    <t>Prof. Dr. Fatih BAY</t>
  </si>
  <si>
    <t>ACE 102</t>
  </si>
  <si>
    <t>IE 301</t>
  </si>
  <si>
    <t>ENEN 401</t>
  </si>
  <si>
    <t>GEN 401</t>
  </si>
  <si>
    <t>GEN 402</t>
  </si>
  <si>
    <t>Dr. Öğr. Üyesi Kayra KURŞUN</t>
  </si>
  <si>
    <t>Dr. Öğr. Üyesi Hamit KENAN</t>
  </si>
  <si>
    <t>Dr. Öğr. Üyesi Ömer Etka HATİP</t>
  </si>
  <si>
    <t>Dr. Öğr. Üyesi Ahmet KIRLI</t>
  </si>
  <si>
    <t>Dönem Başlangıç</t>
  </si>
  <si>
    <t>M. Furkan ASLAN</t>
  </si>
  <si>
    <t>Fatih ÇÖKMEZ</t>
  </si>
  <si>
    <t>14:00-16:00</t>
  </si>
  <si>
    <t>A1-11</t>
  </si>
  <si>
    <t>09:00-12:00</t>
  </si>
  <si>
    <t>14:00-17:00</t>
  </si>
  <si>
    <t>A1-95</t>
  </si>
  <si>
    <t>10:00-12:00</t>
  </si>
  <si>
    <t>11:30-13:00</t>
  </si>
  <si>
    <t>17:00-19:00</t>
  </si>
  <si>
    <t>13:00-15:00</t>
  </si>
  <si>
    <t>11.00-13.00</t>
  </si>
  <si>
    <t>B1-07</t>
  </si>
  <si>
    <t>Project</t>
  </si>
  <si>
    <t>GEN 200 / ENEC 200</t>
  </si>
  <si>
    <t>A2-76</t>
  </si>
  <si>
    <t>09:00-11:00</t>
  </si>
  <si>
    <t>AG-09</t>
  </si>
  <si>
    <t>A2-01</t>
  </si>
  <si>
    <t>AG-12</t>
  </si>
  <si>
    <t>12:00-14:00</t>
  </si>
  <si>
    <t>B2-18</t>
  </si>
  <si>
    <t>17:00-18:30</t>
  </si>
  <si>
    <t>15:00-17:00</t>
  </si>
  <si>
    <t>11:00-13:00</t>
  </si>
  <si>
    <t>KPL 101</t>
  </si>
  <si>
    <t>Kariyer Planlama</t>
  </si>
  <si>
    <t>2023-2024 Güz</t>
  </si>
  <si>
    <t>2023-2024 Bahar</t>
  </si>
  <si>
    <t>2023-2024 Yaz</t>
  </si>
  <si>
    <t>2022-2023 Yıl sonu Toplam</t>
  </si>
  <si>
    <t>2022-2023 Kalanlar</t>
  </si>
  <si>
    <t>ENIE 471</t>
  </si>
  <si>
    <t>Presentation</t>
  </si>
  <si>
    <t>A1-76</t>
  </si>
  <si>
    <t>Proctor 6</t>
  </si>
  <si>
    <t>Proctor 7</t>
  </si>
  <si>
    <t>09:00-10:00</t>
  </si>
  <si>
    <t>14:00-15:00</t>
  </si>
  <si>
    <t>16:00-17:00</t>
  </si>
  <si>
    <t>Proctor 8</t>
  </si>
  <si>
    <t>Proctor 9</t>
  </si>
  <si>
    <t>Proctor 10</t>
  </si>
  <si>
    <t>Proctor 11</t>
  </si>
  <si>
    <t>Proctor 12</t>
  </si>
  <si>
    <t>Proctor 13</t>
  </si>
  <si>
    <t>Take home exam</t>
  </si>
  <si>
    <t>14:30-16:00</t>
  </si>
  <si>
    <t>15:30-17:30</t>
  </si>
  <si>
    <t>Online</t>
  </si>
  <si>
    <t>Classroom</t>
  </si>
  <si>
    <t>15.04.2024</t>
  </si>
  <si>
    <t>17:30-19:00</t>
  </si>
  <si>
    <t>CS 212</t>
  </si>
  <si>
    <t>Ayrık Hesapsal Yapılar I</t>
  </si>
  <si>
    <t>CAFER ÇALIŞKAN</t>
  </si>
  <si>
    <t>17.04.2024</t>
  </si>
  <si>
    <t>A2-76 and A2-89</t>
  </si>
  <si>
    <t>CS 470</t>
  </si>
  <si>
    <t>Enformasyon ve Kodlar Teorisi</t>
  </si>
  <si>
    <t>18.04.2024</t>
  </si>
  <si>
    <t>CS 210/220</t>
  </si>
  <si>
    <t>Veri Yapıları</t>
  </si>
  <si>
    <t>A2-76 and B2-30</t>
  </si>
  <si>
    <t>CS 468</t>
  </si>
  <si>
    <t>Veri Tabanı Yönetim Sistemleri ve Uygulamaları</t>
  </si>
  <si>
    <t>Göksel ASLAN</t>
  </si>
  <si>
    <t>CS 230/331</t>
  </si>
  <si>
    <t>B1-18 (250)</t>
  </si>
  <si>
    <t>Halil Nejat ÖZMEN</t>
  </si>
  <si>
    <t>150 (2 sections)</t>
  </si>
  <si>
    <t>A2-76, A2-89</t>
  </si>
  <si>
    <t>46 (CS104+ME202)</t>
  </si>
  <si>
    <t>A1-92</t>
  </si>
  <si>
    <t>CS 362</t>
  </si>
  <si>
    <t>İşletim Sistemleri</t>
  </si>
  <si>
    <t>Hülya VURAL</t>
  </si>
  <si>
    <t>19.04.2024</t>
  </si>
  <si>
    <t>A1-76 and A2-93 (25)</t>
  </si>
  <si>
    <t>CS 306</t>
  </si>
  <si>
    <t>Yazılım Mühendisliği</t>
  </si>
  <si>
    <t>CS 445</t>
  </si>
  <si>
    <t>Makine Öğrenimi</t>
  </si>
  <si>
    <t>Hüseyin Gökhan AKÇAY</t>
  </si>
  <si>
    <t>No Midterm</t>
  </si>
  <si>
    <t>CS 478</t>
  </si>
  <si>
    <t>Dağıtık Veri Tabanı Sistemleri</t>
  </si>
  <si>
    <t>Kemal YÜKSEK</t>
  </si>
  <si>
    <t>CS 224/222</t>
  </si>
  <si>
    <t>Bilgisayar Organizasyonu ve Mimarisi</t>
  </si>
  <si>
    <t>Shahram TAHERİ</t>
  </si>
  <si>
    <t>CS 320</t>
  </si>
  <si>
    <t>Gömülü Sistem Tasarımı</t>
  </si>
  <si>
    <t>B2-30 + BG-06</t>
  </si>
  <si>
    <t>CS 310a</t>
  </si>
  <si>
    <t>Biçimsel Diller ve Otomata Teorisi</t>
  </si>
  <si>
    <t>Naci ER</t>
  </si>
  <si>
    <t>CS 461</t>
  </si>
  <si>
    <t>Bilgisayar Ağları</t>
  </si>
  <si>
    <t>JEHAD MAHMOUD AMİN HAMAMREH</t>
  </si>
  <si>
    <t>The midterm will be in the form of an assignment</t>
  </si>
  <si>
    <t>Marketing for Engineers</t>
  </si>
  <si>
    <t>Burcu KANTARCIOĞLU</t>
  </si>
  <si>
    <t>A2-91</t>
  </si>
  <si>
    <t>IE 234/ME 112</t>
  </si>
  <si>
    <t>Technical Drawing</t>
  </si>
  <si>
    <t>Setenay UÇAR</t>
  </si>
  <si>
    <t>Project delivery (14:00-16:00)</t>
  </si>
  <si>
    <t>Project will be delivered to BB-68 on April 5th, from 14:00 to 16:00.</t>
  </si>
  <si>
    <t>IE 312</t>
  </si>
  <si>
    <t>Quality Control Engineering</t>
  </si>
  <si>
    <t>Morteza BAGHERPOUR</t>
  </si>
  <si>
    <t>Project delivery</t>
  </si>
  <si>
    <t>IE 432</t>
  </si>
  <si>
    <t>Scheduling and Planning</t>
  </si>
  <si>
    <t>Engineering Economics</t>
  </si>
  <si>
    <t xml:space="preserve">A1-76 </t>
  </si>
  <si>
    <t>Technical Writing and Presentation</t>
  </si>
  <si>
    <t>Semail ÜLGEN</t>
  </si>
  <si>
    <t>10:00-12:50</t>
  </si>
  <si>
    <t>B1-65</t>
  </si>
  <si>
    <t>Industrial Engineering Seminars</t>
  </si>
  <si>
    <t>A1-33</t>
  </si>
  <si>
    <t>ENIE 410</t>
  </si>
  <si>
    <t>Independent Study</t>
  </si>
  <si>
    <t>M. Fatih AK</t>
  </si>
  <si>
    <t>ENIE 420</t>
  </si>
  <si>
    <t>Industry Applications</t>
  </si>
  <si>
    <t>Occupational Health and Safety  I</t>
  </si>
  <si>
    <t>Occupational Health and Safety  II</t>
  </si>
  <si>
    <t>IE 412</t>
  </si>
  <si>
    <t>Forecasting Methods and Applications</t>
  </si>
  <si>
    <t>BG-02</t>
  </si>
  <si>
    <t>Kamer ÖZGÜN</t>
  </si>
  <si>
    <t>NO INCLASS MIDTERM EXAM</t>
  </si>
  <si>
    <t>IE 304</t>
  </si>
  <si>
    <t>Facility Planning and Design</t>
  </si>
  <si>
    <t>IE 102 / IE 108</t>
  </si>
  <si>
    <t>Introduction to Industrial Engineering and Ethics</t>
  </si>
  <si>
    <t>Şenay SADIÇ</t>
  </si>
  <si>
    <t>12:30-14:00</t>
  </si>
  <si>
    <t>A2-94, A2-91</t>
  </si>
  <si>
    <t>IE 212 / IE 214</t>
  </si>
  <si>
    <t>Statistical Models</t>
  </si>
  <si>
    <t>ENIE 430</t>
  </si>
  <si>
    <t>IE Customer Project Studies</t>
  </si>
  <si>
    <t>A2-11</t>
  </si>
  <si>
    <t>Şenay Sadıç</t>
  </si>
  <si>
    <t>IE 202 /IE 224</t>
  </si>
  <si>
    <t>Operations Research II</t>
  </si>
  <si>
    <t>Mehmet Erdem ÇOŞKUN</t>
  </si>
  <si>
    <t>IE 303 / IE 306</t>
  </si>
  <si>
    <t>Operations Research III</t>
  </si>
  <si>
    <t>ME 122</t>
  </si>
  <si>
    <t>28.03.2024</t>
  </si>
  <si>
    <t>B2-65 &amp; B1-01</t>
  </si>
  <si>
    <t>ME 206</t>
  </si>
  <si>
    <t>ELEKTRİK VE ELEKTRONİĞİN TEMELLERİ</t>
  </si>
  <si>
    <t>ME 204</t>
  </si>
  <si>
    <t>ÖLÇME TEKNİKLERİ</t>
  </si>
  <si>
    <t>16.04.2024</t>
  </si>
  <si>
    <t>ME 212</t>
  </si>
  <si>
    <t>MUKAVEMET II</t>
  </si>
  <si>
    <t xml:space="preserve">B1-01 </t>
  </si>
  <si>
    <t>ME 214</t>
  </si>
  <si>
    <t>AKIŞKANLAR MEKANİĞİ I</t>
  </si>
  <si>
    <t>Dr. Öğr. Üyesi Süleyman CENGİZCİ</t>
  </si>
  <si>
    <t>ME 222</t>
  </si>
  <si>
    <t>İMAL YÖNTEMLERİ I</t>
  </si>
  <si>
    <t>B2-01</t>
  </si>
  <si>
    <t>ME 242</t>
  </si>
  <si>
    <t>TERMODİNAMİK II</t>
  </si>
  <si>
    <t>Prof. Dr. Afşin GÜNGÖR</t>
  </si>
  <si>
    <t>ME 322</t>
  </si>
  <si>
    <t>MAKİNE ELEMANLARI II</t>
  </si>
  <si>
    <t xml:space="preserve">15.04.2024 </t>
  </si>
  <si>
    <t>ME 342</t>
  </si>
  <si>
    <t>ISI TRANSFERİ II</t>
  </si>
  <si>
    <t xml:space="preserve">18.04.2024 </t>
  </si>
  <si>
    <t>BG-01</t>
  </si>
  <si>
    <t>ME 352</t>
  </si>
  <si>
    <t>MEKANİK TİTREŞİMLER</t>
  </si>
  <si>
    <t>ME 354</t>
  </si>
  <si>
    <t>MEKANİZMALAR</t>
  </si>
  <si>
    <t>29.03.2024</t>
  </si>
  <si>
    <t>ME 4001</t>
  </si>
  <si>
    <t>SONLU ELEMANLAR YÖNTEMİNE GİRİŞ</t>
  </si>
  <si>
    <t>ME4203</t>
  </si>
  <si>
    <t>Bilgisayar Destekli Modelleme</t>
  </si>
  <si>
    <t>A1-94</t>
  </si>
  <si>
    <t>ME4007</t>
  </si>
  <si>
    <t>Bilgisayar Grafikleri</t>
  </si>
  <si>
    <t>ME 4009</t>
  </si>
  <si>
    <t>MÜHENDİSLER İÇİN MAKİNE ÖĞRENMESİ</t>
  </si>
  <si>
    <t>BIO 102</t>
  </si>
  <si>
    <t>Bıology</t>
  </si>
  <si>
    <t>Bekir KABASAKAL</t>
  </si>
  <si>
    <t>A2-03, A1-76, B2-18, B2-29</t>
  </si>
  <si>
    <t>MATH 300 / MATH 330</t>
  </si>
  <si>
    <t>Numerical Analysis for Engineers</t>
  </si>
  <si>
    <t>Sevgi ŞENGÜL AYAN</t>
  </si>
  <si>
    <t>20:00-22.00</t>
  </si>
  <si>
    <t>MATH 202 / MATH 220</t>
  </si>
  <si>
    <t>Differantial Equations</t>
  </si>
  <si>
    <t>17:30-19:30</t>
  </si>
  <si>
    <t>A1-76, A2-76</t>
  </si>
  <si>
    <t>MATH 102</t>
  </si>
  <si>
    <t>Calculus II</t>
  </si>
  <si>
    <t>Hakan ŞİMŞEK</t>
  </si>
  <si>
    <t>A1-76, A2-76, A1-90, B1-18, B2-30</t>
  </si>
  <si>
    <t>MATH 201 / MATH 210</t>
  </si>
  <si>
    <t>Linear Algebra</t>
  </si>
  <si>
    <t>Veli Sahmurov</t>
  </si>
  <si>
    <t>B2-18, B2-29</t>
  </si>
  <si>
    <t>PHYS 101</t>
  </si>
  <si>
    <t>Physics 1</t>
  </si>
  <si>
    <t>Gençay SEVİM</t>
  </si>
  <si>
    <t>PHYS 102</t>
  </si>
  <si>
    <t>Physics 2 - Section 1</t>
  </si>
  <si>
    <t>Serdar Okuyucu</t>
  </si>
  <si>
    <t>A2-76, A2-91</t>
  </si>
  <si>
    <t>Physics 2 - Section 2</t>
  </si>
  <si>
    <t>Muhammet Fatih Bay</t>
  </si>
  <si>
    <t>Introduction to Programming I</t>
  </si>
  <si>
    <t xml:space="preserve">Aslı Bay </t>
  </si>
  <si>
    <t>MATH 211</t>
  </si>
  <si>
    <t>Mühendisler için Olasılık ve İstatistik</t>
  </si>
  <si>
    <t>Erdem COSKUN</t>
  </si>
  <si>
    <t>14:30-16:30</t>
  </si>
  <si>
    <t>Akademik Makaleleri Okuma ve Yazma</t>
  </si>
  <si>
    <t>Tanju Deveci</t>
  </si>
  <si>
    <t>09:00-10:30</t>
  </si>
  <si>
    <t>100 (Endüstri/Elektrik/İnşaat Müh.)</t>
  </si>
  <si>
    <t>B1-18</t>
  </si>
  <si>
    <t>ACE 103</t>
  </si>
  <si>
    <t xml:space="preserve">İngilizce Sunum Becerileri </t>
  </si>
  <si>
    <t>Feruza Shokirova</t>
  </si>
  <si>
    <t>116 (Bilgisayar/Makine Müh.)</t>
  </si>
  <si>
    <t>Ayşenur DİNÇEL</t>
  </si>
  <si>
    <t>38 (Bilgisayar/Makine Müh.)</t>
  </si>
  <si>
    <t>Akademik Makaleleri Okuma ve Yazmaya Giriş</t>
  </si>
  <si>
    <t>Ekaterina CHICHERINA</t>
  </si>
  <si>
    <t xml:space="preserve">RUS 202 </t>
  </si>
  <si>
    <t>Russian 2</t>
  </si>
  <si>
    <t>Ekaterina Chicherina</t>
  </si>
  <si>
    <t>09.30-10.30</t>
  </si>
  <si>
    <t xml:space="preserve">GRM/LGRM 202 </t>
  </si>
  <si>
    <t xml:space="preserve">Almanca II </t>
  </si>
  <si>
    <t>Hediye Tekin</t>
  </si>
  <si>
    <t>SPA 202</t>
  </si>
  <si>
    <t>İspanyolca II</t>
  </si>
  <si>
    <t>Hülya Özten</t>
  </si>
  <si>
    <t>09.30-11.00</t>
  </si>
  <si>
    <t>CHI 202</t>
  </si>
  <si>
    <t>Çince II</t>
  </si>
  <si>
    <t>Onur Seval</t>
  </si>
  <si>
    <r>
      <rPr>
        <sz val="8"/>
        <rFont val="Times New Roman"/>
        <family val="1"/>
        <charset val="162"/>
      </rPr>
      <t>ME 112</t>
    </r>
  </si>
  <si>
    <r>
      <rPr>
        <sz val="8"/>
        <rFont val="Times New Roman"/>
        <family val="1"/>
        <charset val="162"/>
      </rPr>
      <t>STATİK (MEKANİK I)</t>
    </r>
  </si>
  <si>
    <t>TEKNİK RESİM II</t>
  </si>
  <si>
    <t>CS 104 / ME 202</t>
  </si>
  <si>
    <t>Introduction to Programming in Python II / Mühendisler için Programlama</t>
  </si>
  <si>
    <t>TURK 102</t>
  </si>
  <si>
    <t>HIST 102</t>
  </si>
  <si>
    <t>Türk Dili II</t>
  </si>
  <si>
    <t>Atatürk İlkeleri ve İnkılap Tarihi II</t>
  </si>
  <si>
    <t>12:30-13:00</t>
  </si>
  <si>
    <t>Genel İngilizce II</t>
  </si>
  <si>
    <t xml:space="preserve">09:30-11:30 </t>
  </si>
  <si>
    <t>11:10-12:50</t>
  </si>
  <si>
    <t>12:10-13:50</t>
  </si>
  <si>
    <t>CE 482</t>
  </si>
  <si>
    <t>Environmental Engineering</t>
  </si>
  <si>
    <t>Ali Danandeh Mehr</t>
  </si>
  <si>
    <t>15:00-16:30</t>
  </si>
  <si>
    <t>CE 322</t>
  </si>
  <si>
    <t>Hydraulics</t>
  </si>
  <si>
    <t>10:00-11:30</t>
  </si>
  <si>
    <t>CE 364</t>
  </si>
  <si>
    <t>Trafik Sistemleri</t>
  </si>
  <si>
    <t>Emre Demir</t>
  </si>
  <si>
    <t>10.00-12.00</t>
  </si>
  <si>
    <t>AG-10</t>
  </si>
  <si>
    <t>CE 200 / CE 202</t>
  </si>
  <si>
    <t>Ölçme Bilgisi</t>
  </si>
  <si>
    <t>14.00-16.00</t>
  </si>
  <si>
    <t>CE 114</t>
  </si>
  <si>
    <t>Bilgisayar Destekli Teknik Çizim</t>
  </si>
  <si>
    <t>Setenay Uçar</t>
  </si>
  <si>
    <t>13:00-14:00</t>
  </si>
  <si>
    <t>BB-68 (office)</t>
  </si>
  <si>
    <t>CE 352</t>
  </si>
  <si>
    <t>Betonarme I</t>
  </si>
  <si>
    <t>Hamid Farrokh Ghatte</t>
  </si>
  <si>
    <t>CE 446</t>
  </si>
  <si>
    <t>Yapısal Dinamik</t>
  </si>
  <si>
    <t>CE 242</t>
  </si>
  <si>
    <t>Mukavemet I</t>
  </si>
  <si>
    <t>K. Burç CİVELEK</t>
  </si>
  <si>
    <t>A1-01</t>
  </si>
  <si>
    <t>CE 342</t>
  </si>
  <si>
    <t>Yapı Statiği II</t>
  </si>
  <si>
    <t>13:00-14:30</t>
  </si>
  <si>
    <t>CE 426</t>
  </si>
  <si>
    <t>Kıyı ve Liman Yapıları</t>
  </si>
  <si>
    <t>Necati Ağıralioğlu</t>
  </si>
  <si>
    <t>A1-92/93 &amp; A1-14</t>
  </si>
  <si>
    <t>EE 122</t>
  </si>
  <si>
    <t>Elektrik-Elektronik Mühendisliğine Giriş ve Etik</t>
  </si>
  <si>
    <t>Dr. Öğr. Üyesi Yusuf ÖZTÜRK</t>
  </si>
  <si>
    <t>No midterm</t>
  </si>
  <si>
    <t>EE 202</t>
  </si>
  <si>
    <t>Devre Teorisi II</t>
  </si>
  <si>
    <t>Dr. Öğr. Üyesi Deniz GENÇAĞA</t>
  </si>
  <si>
    <t>EE 202L/EE204</t>
  </si>
  <si>
    <t>Devre Teorisi II Laboratuvar</t>
  </si>
  <si>
    <t>EE 242</t>
  </si>
  <si>
    <t>Mühendisler için Modern Fizik</t>
  </si>
  <si>
    <t>Dr. Serdar OKUYUCU</t>
  </si>
  <si>
    <t>EE 212/EE214</t>
  </si>
  <si>
    <t>Elektromanyetik Dalga Teorisi</t>
  </si>
  <si>
    <t>EE216</t>
  </si>
  <si>
    <t>Mühendisler İçin Olasılık ve İstatistik</t>
  </si>
  <si>
    <t>Dr. Öğr. Üyesi Mustafa ÖZMEN</t>
  </si>
  <si>
    <t>EE 302</t>
  </si>
  <si>
    <t>Analog Elektronik</t>
  </si>
  <si>
    <t>Dr. Atalay KOCAKUŞAK</t>
  </si>
  <si>
    <t>EE 302L</t>
  </si>
  <si>
    <t>Analog Elektronik Laboratuvarı</t>
  </si>
  <si>
    <t>EE 332</t>
  </si>
  <si>
    <t>Telekomünikasyona Giriş</t>
  </si>
  <si>
    <t>EE 342</t>
  </si>
  <si>
    <t>Kontrol Mühendisliğine Giriş</t>
  </si>
  <si>
    <t>EE 352</t>
  </si>
  <si>
    <t>Enerji Dönüşümü</t>
  </si>
  <si>
    <t>DR. ÖĞR. ÜYESİ ÜMİT AKIN USLU</t>
  </si>
  <si>
    <t>EE 362</t>
  </si>
  <si>
    <t>Güneş Enerjisi Mühendisliğine Giriş</t>
  </si>
  <si>
    <t>Prof. Dr. Ümit DEMİRBAŞ</t>
  </si>
  <si>
    <t>10:30-12:00</t>
  </si>
  <si>
    <t>EE 480</t>
  </si>
  <si>
    <t>Güç Elektroniği ve Uygulamaları</t>
  </si>
  <si>
    <t>16:00-17:30</t>
  </si>
  <si>
    <t>Dr. Öğr. Üyesi Jehad HAMAMREH</t>
  </si>
  <si>
    <t>B1-02</t>
  </si>
  <si>
    <t xml:space="preserve">B1-07 </t>
  </si>
  <si>
    <t>B2-68</t>
  </si>
  <si>
    <t xml:space="preserve">A2-09/10 &amp; B2-65 </t>
  </si>
  <si>
    <t>BG-01 &amp; B1-01</t>
  </si>
  <si>
    <t>B2-03</t>
  </si>
  <si>
    <t>B2-29</t>
  </si>
  <si>
    <r>
      <t>A1-95 &amp;</t>
    </r>
    <r>
      <rPr>
        <sz val="8"/>
        <color rgb="FFFF0000"/>
        <rFont val="Times New Roman"/>
        <family val="1"/>
        <charset val="162"/>
      </rPr>
      <t xml:space="preserve"> </t>
    </r>
    <r>
      <rPr>
        <sz val="8"/>
        <color rgb="FF000000"/>
        <rFont val="Times New Roman"/>
        <family val="1"/>
        <charset val="162"/>
      </rPr>
      <t>B1-07</t>
    </r>
  </si>
  <si>
    <t>Takehome</t>
  </si>
  <si>
    <t>Aissa HOUDJED</t>
  </si>
  <si>
    <t>A1-90, A2-91/92</t>
  </si>
  <si>
    <t>20 (8)</t>
  </si>
  <si>
    <t>45 (21)</t>
  </si>
  <si>
    <t>63 (16)</t>
  </si>
  <si>
    <t>A2-09/10 </t>
  </si>
  <si>
    <t>A2-11/12</t>
  </si>
  <si>
    <t>M.Furkan ASLAN</t>
  </si>
  <si>
    <t>GENEL SEKRETERLİK TALEBİYLE GÖREVLENDİRME</t>
  </si>
  <si>
    <t>A2-89, A1-90, A1-92</t>
  </si>
  <si>
    <t>Nihat DİPOVA</t>
  </si>
  <si>
    <t>CE 130/132</t>
  </si>
  <si>
    <t>CE 332</t>
  </si>
  <si>
    <t>Earth Science</t>
  </si>
  <si>
    <t>Soil Mechanics</t>
  </si>
  <si>
    <t>A1-03</t>
  </si>
  <si>
    <t>A1-04/05</t>
  </si>
  <si>
    <t>A1-04/05 &amp; A1-06/07</t>
  </si>
  <si>
    <t>Erasmus Sınavı</t>
  </si>
  <si>
    <t>Yağmur Yazgı KAYA</t>
  </si>
  <si>
    <t>A1-90</t>
  </si>
  <si>
    <t>A2-76, A1-76</t>
  </si>
  <si>
    <t>11:00-12:50</t>
  </si>
  <si>
    <t>B1-18, B1-64,B1-66, B2-18</t>
  </si>
  <si>
    <t>14:00-14:50</t>
  </si>
  <si>
    <t>A1-76,A2-76,B1-18,B2-18</t>
  </si>
  <si>
    <t>15:00 - 17:00</t>
  </si>
  <si>
    <t xml:space="preserve">15:00 - 17:00 </t>
  </si>
  <si>
    <t>B2-29 (70 ogrenci), B2-30 (45 ogrenci)</t>
  </si>
  <si>
    <t>B1-30 (45 ogrenci), B2-18 (95 ogrenci)</t>
  </si>
  <si>
    <t>A1-76, A1-92</t>
  </si>
  <si>
    <t>14:30-17:30</t>
  </si>
  <si>
    <t>A1-90/91</t>
  </si>
  <si>
    <t>12:00-13:00</t>
  </si>
  <si>
    <t>11:00-12:00</t>
  </si>
  <si>
    <t>13:30-15:00</t>
  </si>
  <si>
    <t>A2-06/07;A2-09/10;A2-89/90;A2-94</t>
  </si>
  <si>
    <t>A2-11/12; A2-13/14</t>
  </si>
  <si>
    <t>12:00-13:30</t>
  </si>
  <si>
    <t>10.00-11.00</t>
  </si>
  <si>
    <t>A2-11/12, A2-13/14</t>
  </si>
  <si>
    <t>16.00-17.30</t>
  </si>
  <si>
    <t>10:00-11:00</t>
  </si>
  <si>
    <t>10:30-12:30</t>
  </si>
  <si>
    <t>10:00-10:50</t>
  </si>
  <si>
    <t>A2-04/05 &amp; A2-06/07</t>
  </si>
  <si>
    <t>Programlamaya Giriş I</t>
  </si>
  <si>
    <t>Aslı BAY</t>
  </si>
  <si>
    <t>30.05.2024</t>
  </si>
  <si>
    <t>15:00-16:50</t>
  </si>
  <si>
    <t>Mohammad Khoshnevisan</t>
  </si>
  <si>
    <t>29/05/2024</t>
  </si>
  <si>
    <t>1:00-2:30</t>
  </si>
  <si>
    <t>23/05/2024</t>
  </si>
  <si>
    <t>9:00-11:00</t>
  </si>
  <si>
    <t>A1-06/07</t>
  </si>
  <si>
    <t>A1-90/91, A1-92/93</t>
  </si>
  <si>
    <t>20/05/2024</t>
  </si>
  <si>
    <t>A1-04</t>
  </si>
  <si>
    <t>Tue 28/05/2024</t>
  </si>
  <si>
    <t>09:10 - 10:50</t>
  </si>
  <si>
    <t>CS 104</t>
  </si>
  <si>
    <t>Python'da Programlamaya Giriş II</t>
  </si>
  <si>
    <t>31/05/2024</t>
  </si>
  <si>
    <t>24/05/2024</t>
  </si>
  <si>
    <t>13:00-14:50</t>
  </si>
  <si>
    <t>30/05/2024</t>
  </si>
  <si>
    <t>09:10 - 10:40</t>
  </si>
  <si>
    <t>B2-30</t>
  </si>
  <si>
    <t>A1-90 + B2-30</t>
  </si>
  <si>
    <t xml:space="preserve">A1-90 + A2-91 / 92 </t>
  </si>
  <si>
    <t>CS 310</t>
  </si>
  <si>
    <t>21/05/2024</t>
  </si>
  <si>
    <t>14:00 - 16:00</t>
  </si>
  <si>
    <t>B1-06</t>
  </si>
  <si>
    <t>Reinforced Concrete I</t>
  </si>
  <si>
    <t>13.00-15.00</t>
  </si>
  <si>
    <t xml:space="preserve">Dynamics of Structures </t>
  </si>
  <si>
    <t>15.00-17.00</t>
  </si>
  <si>
    <t>Traffic Systems</t>
  </si>
  <si>
    <t>Emre DEMİR</t>
  </si>
  <si>
    <t>CE 202</t>
  </si>
  <si>
    <t>Surveying</t>
  </si>
  <si>
    <t>14.00-17.00</t>
  </si>
  <si>
    <t>CE 132</t>
  </si>
  <si>
    <t>Ali DANANDEH MEHR</t>
  </si>
  <si>
    <t>09:30 - 11:30</t>
  </si>
  <si>
    <t>Coastal and Harbor Structures</t>
  </si>
  <si>
    <t>Necati AĞIRALİOĞLU</t>
  </si>
  <si>
    <t>Mukavemet</t>
  </si>
  <si>
    <t>13:00 - 15:00</t>
  </si>
  <si>
    <t>CE 480</t>
  </si>
  <si>
    <t>Yapı Yönetimi</t>
  </si>
  <si>
    <t>Fuad ABUTAHA</t>
  </si>
  <si>
    <t>14:00 -16:00</t>
  </si>
  <si>
    <t>A1 -14</t>
  </si>
  <si>
    <t>CE 244/248</t>
  </si>
  <si>
    <t>Dinamik</t>
  </si>
  <si>
    <t>10:00 - 12:00</t>
  </si>
  <si>
    <t>A2 - 3</t>
  </si>
  <si>
    <t>CE212</t>
  </si>
  <si>
    <t>Yapı Malzemeleri</t>
  </si>
  <si>
    <t>23.15.2024</t>
  </si>
  <si>
    <t>Zemin Mekaniği</t>
  </si>
  <si>
    <t>Bülent CANGİR</t>
  </si>
  <si>
    <t>KONTROL MÜHENDİSLİĞİNE GİRİŞ/ GERİ BİLDİRİM VE KONTROL SİSTEMLERİ</t>
  </si>
  <si>
    <t>DENİZ GENÇAĞA</t>
  </si>
  <si>
    <t>1 ( Bir Sınıf)</t>
  </si>
  <si>
    <t>DEVRE TEORİSİ 2</t>
  </si>
  <si>
    <t>PHYS102</t>
  </si>
  <si>
    <t>Physics II</t>
  </si>
  <si>
    <t>Prof. Dr. M. Fatih BAY</t>
  </si>
  <si>
    <t>PHYS101</t>
  </si>
  <si>
    <t>Physics I</t>
  </si>
  <si>
    <t>Dr. Öğr. Üyesi Gençay SEVİM</t>
  </si>
  <si>
    <t>14.00-15.00</t>
  </si>
  <si>
    <t>EE242</t>
  </si>
  <si>
    <t>MODERN PHYSICS FOR ENGINEERS</t>
  </si>
  <si>
    <t>EE362</t>
  </si>
  <si>
    <t>Solar Energy</t>
  </si>
  <si>
    <t>Ümit Demirbaş</t>
  </si>
  <si>
    <t>EE 212</t>
  </si>
  <si>
    <t>Elektromagnetik Dalga Teorisi</t>
  </si>
  <si>
    <t>A1-07</t>
  </si>
  <si>
    <t>12.00-14.00</t>
  </si>
  <si>
    <t>EE 216</t>
  </si>
  <si>
    <t>Mühendisler için olasılık ve istatistik</t>
  </si>
  <si>
    <t>Dr. Öğr. Üyesi Ümit Akın USLU</t>
  </si>
  <si>
    <t>16:00-15:00</t>
  </si>
  <si>
    <t>Ölçme Teknikleri</t>
  </si>
  <si>
    <t>Dr. Ömer Etka HATİP</t>
  </si>
  <si>
    <t>28/05/2024</t>
  </si>
  <si>
    <t>9:00 -12:00</t>
  </si>
  <si>
    <t>45-50 Kişilik Sınıf Ayarlanacak.</t>
  </si>
  <si>
    <t>Mukavemet II</t>
  </si>
  <si>
    <t>27/05/2024</t>
  </si>
  <si>
    <t>9:00 - 12:00</t>
  </si>
  <si>
    <t>B1-01</t>
  </si>
  <si>
    <t>Makine Elemanları II</t>
  </si>
  <si>
    <t>14:00 - 17:00</t>
  </si>
  <si>
    <t>A2-09</t>
  </si>
  <si>
    <t>ME354</t>
  </si>
  <si>
    <t>Mekanizmalar</t>
  </si>
  <si>
    <t>14:00 - 15:50</t>
  </si>
  <si>
    <t>22/05/2024</t>
  </si>
  <si>
    <t>ME112</t>
  </si>
  <si>
    <t>Statik (Mekanik I)</t>
  </si>
  <si>
    <t>15:00 - 16:50</t>
  </si>
  <si>
    <t>B2-65 | B1-01</t>
  </si>
  <si>
    <t>ME352</t>
  </si>
  <si>
    <t>Mekanik Titreşimler</t>
  </si>
  <si>
    <t>10:00 - 11:50</t>
  </si>
  <si>
    <t>Fluid Mechanics I</t>
  </si>
  <si>
    <t>Dr. Suleyman Cengizci</t>
  </si>
  <si>
    <t>22/05/2025</t>
  </si>
  <si>
    <t>A2/06-07</t>
  </si>
  <si>
    <t>Teknik Resim 2</t>
  </si>
  <si>
    <t>Dr. Hamit Kenan</t>
  </si>
  <si>
    <t>Sonlu Elemanlar Yöntemine Giriş</t>
  </si>
  <si>
    <t>ME 4203</t>
  </si>
  <si>
    <t>ME222</t>
  </si>
  <si>
    <t>İmal Yöntemleri 1</t>
  </si>
  <si>
    <t>Termodinamik II</t>
  </si>
  <si>
    <t>Prof. Dr. Afşin Güngör</t>
  </si>
  <si>
    <t>10:00-10:40</t>
  </si>
  <si>
    <t>Isı Transferi II</t>
  </si>
  <si>
    <t>14:00-14:40</t>
  </si>
  <si>
    <t>BG - 01</t>
  </si>
  <si>
    <t>Elektrik ve Elektroniğin Temelleri</t>
  </si>
  <si>
    <t>Prof. Dr. M. Fatih Bay</t>
  </si>
  <si>
    <t>TAKE HOME EXAM</t>
  </si>
  <si>
    <t>Mühendisler için Makine Öğrenmesi</t>
  </si>
  <si>
    <t>Dr. Öğr. Üyesi Ahmet Kırlı</t>
  </si>
  <si>
    <t>PROJECT / PRESENTATION</t>
  </si>
  <si>
    <t>Date of Final</t>
  </si>
  <si>
    <t>Time of Final</t>
  </si>
  <si>
    <t>10:00-11:50</t>
  </si>
  <si>
    <t>B1-04</t>
  </si>
  <si>
    <t>BB-68</t>
  </si>
  <si>
    <t>The project delivery to BB-68</t>
  </si>
  <si>
    <t>Project submission</t>
  </si>
  <si>
    <t>Project Submission</t>
  </si>
  <si>
    <t>A2-89/90</t>
  </si>
  <si>
    <t>A2-04/05,A2-06/07</t>
  </si>
  <si>
    <t>until 17:00pm</t>
  </si>
  <si>
    <t>PROJECT SUBMISSIONS (no in class exam)</t>
  </si>
  <si>
    <t>19.00 - 19.30</t>
  </si>
  <si>
    <t xml:space="preserve">LMS Submission - Exam ( 19.00 - 19.30 ) - </t>
  </si>
  <si>
    <t>20.00 - 20.30</t>
  </si>
  <si>
    <t>LMS Submission - Exam  (20.00 - 20.30 )</t>
  </si>
  <si>
    <t>B2-07</t>
  </si>
  <si>
    <t>09:30-11:00</t>
  </si>
  <si>
    <t>A2-91/92</t>
  </si>
  <si>
    <t>GEN 404 / ENIN 404</t>
  </si>
  <si>
    <t>Innovation and Entrepreneurship</t>
  </si>
  <si>
    <t>Başar CEYLAN</t>
  </si>
  <si>
    <t>09:30-15:30</t>
  </si>
  <si>
    <t>9:00-15:00</t>
  </si>
  <si>
    <t>A1-19</t>
  </si>
  <si>
    <t>B2-29, B2-30</t>
  </si>
  <si>
    <t>B1-30, B2-18</t>
  </si>
  <si>
    <t>A1-76, A2-76, B1-18, B2-18</t>
  </si>
  <si>
    <t>Onur SEVAL</t>
  </si>
  <si>
    <t>Hediye TEKİN</t>
  </si>
  <si>
    <t>Hülya ÖZTEN</t>
  </si>
  <si>
    <t>Tanju DEVECİ</t>
  </si>
  <si>
    <t>Feruza SHOKIROVA</t>
  </si>
  <si>
    <t>Muhammet Fatih BAY</t>
  </si>
  <si>
    <t>Veli SAHMUROV</t>
  </si>
  <si>
    <t>Mohammad KHOSHNEVISAN</t>
  </si>
  <si>
    <t>Hamid Farrokh GHATTE</t>
  </si>
  <si>
    <t>Ümit DEMİRBAŞ</t>
  </si>
  <si>
    <t>Dr. Suleyman CENGİZCİ</t>
  </si>
  <si>
    <t>Dr. Hamit KENAN</t>
  </si>
  <si>
    <t>Kazım Burç CİVELEK</t>
  </si>
  <si>
    <t>A2-76,A2-91</t>
  </si>
  <si>
    <t>A1-95 , B1-07</t>
  </si>
  <si>
    <t xml:space="preserve">A2-09/10 , B2-65 </t>
  </si>
  <si>
    <t>17:00-19:30</t>
  </si>
  <si>
    <t>A1-90, A2-90</t>
  </si>
  <si>
    <t>15:00-16:00</t>
  </si>
  <si>
    <t>AISSA HOUDJED</t>
  </si>
  <si>
    <t>ONUR ALTAY</t>
  </si>
  <si>
    <t>ÖZGÜN AKDEĞİRMEN</t>
  </si>
  <si>
    <t>FATİH ÇÖKMEZ</t>
  </si>
  <si>
    <t>ANIL KAYAN</t>
  </si>
  <si>
    <t>SERHAN AKSOY</t>
  </si>
  <si>
    <t>ZEKİCAN ERTÜRK</t>
  </si>
  <si>
    <t>ALİ ENGİN DORUM</t>
  </si>
  <si>
    <t>HALİD AKDEMİR</t>
  </si>
  <si>
    <t>M.FURKAN ASLAN</t>
  </si>
  <si>
    <t>CANSU ALTAN</t>
  </si>
  <si>
    <t>HATİCE ERDOĞAN</t>
  </si>
  <si>
    <t>ÜMRAN KAYA</t>
  </si>
  <si>
    <t>IE 234</t>
  </si>
  <si>
    <t>B1-29, B2-30</t>
  </si>
  <si>
    <t xml:space="preserve">A2-89 / 90 </t>
  </si>
  <si>
    <t>yapması gereken</t>
  </si>
  <si>
    <t>Pazartesi</t>
  </si>
  <si>
    <t>Salı</t>
  </si>
  <si>
    <t>Çarşamba</t>
  </si>
  <si>
    <t>Perşembe</t>
  </si>
  <si>
    <t>Cuma</t>
  </si>
  <si>
    <t>09:00-15:00</t>
  </si>
  <si>
    <t>09:00 - 12:00</t>
  </si>
  <si>
    <t>geçici atanan</t>
  </si>
  <si>
    <t>Dönem sonu durum</t>
  </si>
  <si>
    <t>Cumartesi</t>
  </si>
  <si>
    <t>10:00-12:30</t>
  </si>
  <si>
    <t>B1-29, B1-30</t>
  </si>
  <si>
    <t>A1-03,A1-14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</si>
</sst>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62"/>
    </font>
    <font>
      <sz val="10"/>
      <color rgb="FF333333"/>
      <name val="Segoe UI"/>
      <family val="2"/>
      <charset val="16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10"/>
      <name val="Segoe UI"/>
      <family val="2"/>
      <charset val="162"/>
    </font>
    <font>
      <sz val="8"/>
      <color rgb="FF333333"/>
      <name val="Times New Roman"/>
      <family val="1"/>
      <charset val="162"/>
    </font>
    <font>
      <sz val="8"/>
      <name val="Times New Roman"/>
      <family val="1"/>
      <charset val="162"/>
    </font>
    <font>
      <b/>
      <sz val="11"/>
      <name val="Calibri"/>
      <family val="2"/>
      <scheme val="minor"/>
    </font>
    <font>
      <sz val="11"/>
      <name val="Calibri"/>
      <family val="2"/>
    </font>
    <font>
      <sz val="8"/>
      <color theme="5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name val="Calibri"/>
      <family val="2"/>
      <scheme val="minor"/>
    </font>
    <font>
      <b/>
      <sz val="8"/>
      <color rgb="FF000000"/>
      <name val="Times New Roman"/>
      <family val="1"/>
      <charset val="162"/>
    </font>
    <font>
      <b/>
      <sz val="8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name val="Calibri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7">
    <xf numFmtId="0" fontId="1" fillId="0" borderId="0" xfId="0" applyFont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6" fillId="0" borderId="14" xfId="0" applyFont="1" applyBorder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7" xfId="0" applyFont="1" applyBorder="1"/>
    <xf numFmtId="0" fontId="6" fillId="0" borderId="15" xfId="0" applyFont="1" applyBorder="1"/>
    <xf numFmtId="0" fontId="6" fillId="0" borderId="6" xfId="0" applyFont="1" applyBorder="1"/>
    <xf numFmtId="0" fontId="6" fillId="0" borderId="1" xfId="0" applyFont="1" applyBorder="1"/>
    <xf numFmtId="0" fontId="6" fillId="0" borderId="8" xfId="0" applyFont="1" applyBorder="1"/>
    <xf numFmtId="0" fontId="6" fillId="0" borderId="5" xfId="0" applyFont="1" applyBorder="1"/>
    <xf numFmtId="0" fontId="6" fillId="0" borderId="16" xfId="0" applyFont="1" applyBorder="1"/>
    <xf numFmtId="0" fontId="6" fillId="0" borderId="19" xfId="0" applyFont="1" applyBorder="1"/>
    <xf numFmtId="0" fontId="6" fillId="0" borderId="22" xfId="0" applyFont="1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10" fillId="4" borderId="21" xfId="0" applyFont="1" applyFill="1" applyBorder="1"/>
    <xf numFmtId="0" fontId="10" fillId="4" borderId="20" xfId="0" applyFont="1" applyFill="1" applyBorder="1"/>
    <xf numFmtId="0" fontId="11" fillId="0" borderId="0" xfId="0" applyFont="1"/>
    <xf numFmtId="0" fontId="10" fillId="0" borderId="0" xfId="0" applyFont="1"/>
    <xf numFmtId="0" fontId="10" fillId="4" borderId="2" xfId="0" applyFont="1" applyFill="1" applyBorder="1"/>
    <xf numFmtId="0" fontId="10" fillId="4" borderId="3" xfId="0" applyFont="1" applyFill="1" applyBorder="1"/>
    <xf numFmtId="0" fontId="10" fillId="4" borderId="4" xfId="0" applyFont="1" applyFill="1" applyBorder="1"/>
    <xf numFmtId="0" fontId="10" fillId="0" borderId="13" xfId="0" applyFont="1" applyBorder="1"/>
    <xf numFmtId="0" fontId="10" fillId="0" borderId="4" xfId="0" applyFont="1" applyBorder="1"/>
    <xf numFmtId="0" fontId="11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/>
    <xf numFmtId="0" fontId="6" fillId="0" borderId="23" xfId="0" applyFont="1" applyBorder="1"/>
    <xf numFmtId="0" fontId="6" fillId="0" borderId="11" xfId="0" applyFont="1" applyBorder="1"/>
    <xf numFmtId="0" fontId="6" fillId="0" borderId="17" xfId="0" applyFont="1" applyBorder="1"/>
    <xf numFmtId="0" fontId="6" fillId="0" borderId="12" xfId="0" applyFont="1" applyBorder="1"/>
    <xf numFmtId="0" fontId="10" fillId="4" borderId="14" xfId="0" applyFont="1" applyFill="1" applyBorder="1"/>
    <xf numFmtId="0" fontId="10" fillId="0" borderId="18" xfId="0" applyFont="1" applyBorder="1"/>
    <xf numFmtId="0" fontId="11" fillId="0" borderId="8" xfId="0" applyFont="1" applyBorder="1"/>
    <xf numFmtId="0" fontId="11" fillId="0" borderId="12" xfId="0" applyFont="1" applyBorder="1"/>
    <xf numFmtId="0" fontId="5" fillId="3" borderId="1" xfId="0" applyFont="1" applyFill="1" applyBorder="1" applyAlignment="1">
      <alignment horizontal="left"/>
    </xf>
    <xf numFmtId="0" fontId="10" fillId="4" borderId="24" xfId="0" applyFont="1" applyFill="1" applyBorder="1"/>
    <xf numFmtId="0" fontId="10" fillId="4" borderId="25" xfId="0" applyFont="1" applyFill="1" applyBorder="1"/>
    <xf numFmtId="0" fontId="6" fillId="0" borderId="11" xfId="0" applyFont="1" applyBorder="1" applyAlignment="1">
      <alignment horizontal="right"/>
    </xf>
    <xf numFmtId="0" fontId="10" fillId="4" borderId="0" xfId="0" applyFont="1" applyFill="1"/>
    <xf numFmtId="0" fontId="10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4" fontId="5" fillId="3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16" fontId="5" fillId="0" borderId="1" xfId="0" applyNumberFormat="1" applyFont="1" applyBorder="1" applyAlignment="1">
      <alignment horizontal="left"/>
    </xf>
    <xf numFmtId="0" fontId="5" fillId="6" borderId="1" xfId="0" applyFont="1" applyFill="1" applyBorder="1" applyAlignment="1">
      <alignment horizontal="left" wrapText="1"/>
    </xf>
    <xf numFmtId="14" fontId="5" fillId="6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14" fontId="5" fillId="5" borderId="1" xfId="0" applyNumberFormat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left"/>
    </xf>
    <xf numFmtId="1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4" fontId="9" fillId="5" borderId="1" xfId="0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wrapText="1"/>
    </xf>
    <xf numFmtId="14" fontId="9" fillId="0" borderId="1" xfId="0" applyNumberFormat="1" applyFont="1" applyBorder="1" applyAlignment="1">
      <alignment horizontal="left"/>
    </xf>
    <xf numFmtId="20" fontId="9" fillId="0" borderId="1" xfId="0" applyNumberFormat="1" applyFont="1" applyBorder="1" applyAlignment="1">
      <alignment horizontal="left"/>
    </xf>
    <xf numFmtId="0" fontId="6" fillId="0" borderId="29" xfId="0" applyFont="1" applyBorder="1"/>
    <xf numFmtId="0" fontId="8" fillId="0" borderId="1" xfId="0" applyFont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center"/>
    </xf>
    <xf numFmtId="14" fontId="9" fillId="7" borderId="1" xfId="0" applyNumberFormat="1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wrapText="1"/>
    </xf>
    <xf numFmtId="14" fontId="5" fillId="7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/>
    </xf>
    <xf numFmtId="14" fontId="5" fillId="7" borderId="1" xfId="0" applyNumberFormat="1" applyFont="1" applyFill="1" applyBorder="1" applyAlignment="1">
      <alignment horizontal="left"/>
    </xf>
    <xf numFmtId="0" fontId="13" fillId="7" borderId="1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/>
    </xf>
    <xf numFmtId="0" fontId="9" fillId="9" borderId="1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left" vertical="top"/>
    </xf>
    <xf numFmtId="0" fontId="9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left" vertical="top" wrapText="1"/>
    </xf>
    <xf numFmtId="0" fontId="8" fillId="11" borderId="1" xfId="0" applyFont="1" applyFill="1" applyBorder="1" applyAlignment="1">
      <alignment horizontal="left" vertical="top" wrapText="1"/>
    </xf>
    <xf numFmtId="0" fontId="8" fillId="12" borderId="1" xfId="0" applyFont="1" applyFill="1" applyBorder="1" applyAlignment="1">
      <alignment horizontal="left" vertical="top" wrapText="1"/>
    </xf>
    <xf numFmtId="0" fontId="8" fillId="12" borderId="1" xfId="0" applyFont="1" applyFill="1" applyBorder="1" applyAlignment="1">
      <alignment horizontal="left" vertical="top"/>
    </xf>
    <xf numFmtId="0" fontId="9" fillId="11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wrapText="1"/>
    </xf>
    <xf numFmtId="0" fontId="9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wrapText="1"/>
    </xf>
    <xf numFmtId="14" fontId="5" fillId="7" borderId="1" xfId="0" applyNumberFormat="1" applyFont="1" applyFill="1" applyBorder="1" applyAlignment="1">
      <alignment horizontal="left" vertical="center" wrapText="1"/>
    </xf>
    <xf numFmtId="14" fontId="9" fillId="7" borderId="1" xfId="0" applyNumberFormat="1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0" fontId="16" fillId="11" borderId="1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left" vertical="top" wrapText="1"/>
    </xf>
    <xf numFmtId="0" fontId="5" fillId="13" borderId="1" xfId="0" applyFont="1" applyFill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18" fillId="14" borderId="1" xfId="0" applyFont="1" applyFill="1" applyBorder="1" applyAlignment="1">
      <alignment horizontal="left"/>
    </xf>
    <xf numFmtId="14" fontId="18" fillId="14" borderId="1" xfId="0" applyNumberFormat="1" applyFont="1" applyFill="1" applyBorder="1" applyAlignment="1">
      <alignment horizontal="left"/>
    </xf>
    <xf numFmtId="0" fontId="19" fillId="1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15" borderId="7" xfId="0" applyFont="1" applyFill="1" applyBorder="1"/>
    <xf numFmtId="0" fontId="6" fillId="15" borderId="1" xfId="0" applyFont="1" applyFill="1" applyBorder="1"/>
    <xf numFmtId="0" fontId="9" fillId="15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left"/>
    </xf>
    <xf numFmtId="0" fontId="17" fillId="15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13" borderId="5" xfId="0" applyFont="1" applyFill="1" applyBorder="1"/>
    <xf numFmtId="0" fontId="10" fillId="4" borderId="3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15" borderId="5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1" xfId="0" applyFont="1" applyBorder="1"/>
    <xf numFmtId="0" fontId="16" fillId="0" borderId="1" xfId="0" applyFont="1" applyBorder="1" applyAlignment="1">
      <alignment horizontal="center" vertical="center"/>
    </xf>
    <xf numFmtId="0" fontId="6" fillId="15" borderId="6" xfId="0" applyFont="1" applyFill="1" applyBorder="1"/>
    <xf numFmtId="14" fontId="9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8BFD8"/>
      <rgbColor rgb="00FFFFFF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9"/>
  <sheetViews>
    <sheetView showGridLines="0" topLeftCell="C92" workbookViewId="0">
      <selection activeCell="F104" sqref="A1:XFD1048576"/>
    </sheetView>
  </sheetViews>
  <sheetFormatPr defaultColWidth="9.109375" defaultRowHeight="14.4" x14ac:dyDescent="0.3"/>
  <cols>
    <col min="1" max="1" width="20.77734375" style="49" customWidth="1"/>
    <col min="2" max="2" width="38.44140625" style="49" customWidth="1"/>
    <col min="3" max="3" width="45" style="49" customWidth="1"/>
    <col min="4" max="4" width="9.77734375" style="64" customWidth="1"/>
    <col min="5" max="5" width="13.77734375" style="49" customWidth="1"/>
    <col min="6" max="6" width="7" style="49" customWidth="1"/>
    <col min="7" max="7" width="42.44140625" style="49" customWidth="1"/>
    <col min="8" max="8" width="2.44140625" style="49" customWidth="1"/>
    <col min="9" max="9" width="5.33203125" style="49" customWidth="1"/>
    <col min="10" max="10" width="3.33203125" style="49" customWidth="1"/>
    <col min="11" max="11" width="16.44140625" style="49" customWidth="1"/>
    <col min="12" max="12" width="15.77734375" style="49" customWidth="1"/>
    <col min="13" max="13" width="15.6640625" style="49" customWidth="1"/>
    <col min="14" max="14" width="16" style="49" customWidth="1"/>
    <col min="15" max="15" width="16.109375" style="49" customWidth="1"/>
    <col min="16" max="16" width="15.44140625" style="49" customWidth="1"/>
    <col min="17" max="19" width="14.33203125" style="49" customWidth="1"/>
    <col min="20" max="23" width="17.109375" style="49" customWidth="1"/>
    <col min="24" max="16384" width="9.109375" style="49"/>
  </cols>
  <sheetData>
    <row r="1" spans="1:23" ht="15" customHeight="1" x14ac:dyDescent="0.3">
      <c r="A1" s="40" t="s">
        <v>2</v>
      </c>
      <c r="B1" s="40" t="s">
        <v>3</v>
      </c>
      <c r="C1" s="40" t="s">
        <v>4</v>
      </c>
      <c r="D1" s="50" t="s">
        <v>5</v>
      </c>
      <c r="E1" s="40" t="s">
        <v>6</v>
      </c>
      <c r="F1" s="40" t="s">
        <v>7</v>
      </c>
      <c r="G1" s="40" t="s">
        <v>105</v>
      </c>
      <c r="H1" s="40" t="s">
        <v>8</v>
      </c>
      <c r="I1" s="40" t="s">
        <v>9</v>
      </c>
      <c r="J1" s="40" t="s">
        <v>10</v>
      </c>
      <c r="K1" s="40" t="s">
        <v>11</v>
      </c>
      <c r="L1" s="40" t="s">
        <v>12</v>
      </c>
      <c r="M1" s="40" t="s">
        <v>13</v>
      </c>
      <c r="N1" s="40" t="s">
        <v>14</v>
      </c>
      <c r="O1" s="40" t="s">
        <v>15</v>
      </c>
      <c r="P1" s="40" t="s">
        <v>90</v>
      </c>
      <c r="Q1" s="40" t="s">
        <v>91</v>
      </c>
      <c r="R1" s="40" t="s">
        <v>95</v>
      </c>
      <c r="S1" s="40" t="s">
        <v>96</v>
      </c>
      <c r="T1" s="40" t="s">
        <v>97</v>
      </c>
      <c r="U1" s="40" t="s">
        <v>98</v>
      </c>
      <c r="V1" s="40" t="s">
        <v>99</v>
      </c>
      <c r="W1" s="40" t="s">
        <v>100</v>
      </c>
    </row>
    <row r="2" spans="1:23" ht="15" customHeight="1" x14ac:dyDescent="0.3">
      <c r="A2" s="19" t="s">
        <v>317</v>
      </c>
      <c r="B2" s="19" t="s">
        <v>319</v>
      </c>
      <c r="C2" s="19"/>
      <c r="D2" s="56">
        <v>45376</v>
      </c>
      <c r="E2" s="17" t="s">
        <v>320</v>
      </c>
      <c r="F2" s="17"/>
      <c r="G2" s="17" t="s">
        <v>415</v>
      </c>
      <c r="H2" s="17">
        <v>13</v>
      </c>
      <c r="I2" s="88">
        <v>0.5</v>
      </c>
      <c r="J2" s="52">
        <f t="shared" ref="J2:J33" si="0">PRODUCT(H2,I2)</f>
        <v>6.5</v>
      </c>
      <c r="K2" s="51" t="s">
        <v>25</v>
      </c>
      <c r="L2" s="18" t="s">
        <v>28</v>
      </c>
      <c r="M2" s="18" t="s">
        <v>24</v>
      </c>
      <c r="N2" s="18" t="s">
        <v>29</v>
      </c>
      <c r="O2" s="51" t="s">
        <v>56</v>
      </c>
      <c r="P2" s="18" t="s">
        <v>33</v>
      </c>
      <c r="Q2" s="18" t="s">
        <v>30</v>
      </c>
      <c r="R2" s="18" t="s">
        <v>55</v>
      </c>
      <c r="S2" s="18" t="s">
        <v>27</v>
      </c>
      <c r="T2" s="18" t="s">
        <v>36</v>
      </c>
      <c r="U2" s="18" t="s">
        <v>31</v>
      </c>
      <c r="V2" s="18" t="s">
        <v>32</v>
      </c>
      <c r="W2" s="18" t="s">
        <v>39</v>
      </c>
    </row>
    <row r="3" spans="1:23" ht="15" customHeight="1" x14ac:dyDescent="0.3">
      <c r="A3" s="68" t="s">
        <v>325</v>
      </c>
      <c r="B3" s="68" t="s">
        <v>326</v>
      </c>
      <c r="C3" s="68" t="s">
        <v>327</v>
      </c>
      <c r="D3" s="74">
        <v>45376</v>
      </c>
      <c r="E3" s="68" t="s">
        <v>328</v>
      </c>
      <c r="F3" s="68">
        <v>17</v>
      </c>
      <c r="G3" s="71" t="s">
        <v>72</v>
      </c>
      <c r="H3" s="68">
        <v>1</v>
      </c>
      <c r="I3" s="71">
        <v>1.5</v>
      </c>
      <c r="J3" s="52">
        <f t="shared" si="0"/>
        <v>1.5</v>
      </c>
      <c r="K3" s="68" t="s">
        <v>36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5" customHeight="1" x14ac:dyDescent="0.3">
      <c r="A4" s="68" t="s">
        <v>329</v>
      </c>
      <c r="B4" s="68" t="s">
        <v>330</v>
      </c>
      <c r="C4" s="68" t="s">
        <v>327</v>
      </c>
      <c r="D4" s="74">
        <v>45377</v>
      </c>
      <c r="E4" s="68" t="s">
        <v>331</v>
      </c>
      <c r="F4" s="68">
        <v>16</v>
      </c>
      <c r="G4" s="71" t="s">
        <v>74</v>
      </c>
      <c r="H4" s="68">
        <v>1</v>
      </c>
      <c r="I4" s="71">
        <v>1.5</v>
      </c>
      <c r="J4" s="52">
        <f t="shared" si="0"/>
        <v>1.5</v>
      </c>
      <c r="K4" s="68" t="s">
        <v>33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5" customHeight="1" x14ac:dyDescent="0.3">
      <c r="A5" s="19" t="s">
        <v>316</v>
      </c>
      <c r="B5" s="19" t="s">
        <v>318</v>
      </c>
      <c r="C5" s="19"/>
      <c r="D5" s="56">
        <v>45377</v>
      </c>
      <c r="E5" s="17" t="s">
        <v>320</v>
      </c>
      <c r="F5" s="17"/>
      <c r="G5" s="17" t="s">
        <v>415</v>
      </c>
      <c r="H5" s="17">
        <v>13</v>
      </c>
      <c r="I5" s="88">
        <v>0.5</v>
      </c>
      <c r="J5" s="52">
        <f t="shared" si="0"/>
        <v>6.5</v>
      </c>
      <c r="K5" s="51" t="s">
        <v>25</v>
      </c>
      <c r="L5" s="18" t="s">
        <v>28</v>
      </c>
      <c r="M5" s="18" t="s">
        <v>24</v>
      </c>
      <c r="N5" s="18" t="s">
        <v>29</v>
      </c>
      <c r="O5" s="51" t="s">
        <v>56</v>
      </c>
      <c r="P5" s="18" t="s">
        <v>33</v>
      </c>
      <c r="Q5" s="18" t="s">
        <v>30</v>
      </c>
      <c r="R5" s="18" t="s">
        <v>55</v>
      </c>
      <c r="S5" s="18" t="s">
        <v>27</v>
      </c>
      <c r="T5" s="18" t="s">
        <v>34</v>
      </c>
      <c r="U5" s="18" t="s">
        <v>26</v>
      </c>
      <c r="V5" s="18" t="s">
        <v>32</v>
      </c>
      <c r="W5" s="18" t="s">
        <v>39</v>
      </c>
    </row>
    <row r="6" spans="1:23" ht="15" customHeight="1" x14ac:dyDescent="0.3">
      <c r="A6" s="66" t="s">
        <v>253</v>
      </c>
      <c r="B6" s="66" t="s">
        <v>254</v>
      </c>
      <c r="C6" s="66" t="s">
        <v>255</v>
      </c>
      <c r="D6" s="76">
        <v>45377</v>
      </c>
      <c r="E6" s="66" t="s">
        <v>256</v>
      </c>
      <c r="F6" s="66">
        <v>125</v>
      </c>
      <c r="G6" s="66" t="s">
        <v>104</v>
      </c>
      <c r="H6" s="66">
        <v>0</v>
      </c>
      <c r="I6" s="88"/>
      <c r="J6" s="52">
        <f t="shared" si="0"/>
        <v>0</v>
      </c>
      <c r="K6" s="51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5" customHeight="1" x14ac:dyDescent="0.3">
      <c r="A7" s="75" t="s">
        <v>245</v>
      </c>
      <c r="B7" s="75" t="s">
        <v>246</v>
      </c>
      <c r="C7" s="73" t="s">
        <v>50</v>
      </c>
      <c r="D7" s="92">
        <v>45378</v>
      </c>
      <c r="E7" s="74" t="s">
        <v>57</v>
      </c>
      <c r="F7" s="74"/>
      <c r="G7" s="76" t="s">
        <v>72</v>
      </c>
      <c r="H7" s="66"/>
      <c r="I7" s="88"/>
      <c r="J7" s="52">
        <f>PRODUCT(H7,I7)</f>
        <v>0</v>
      </c>
      <c r="K7" s="51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5" customHeight="1" x14ac:dyDescent="0.3">
      <c r="A8" s="19" t="s">
        <v>321</v>
      </c>
      <c r="B8" s="19"/>
      <c r="C8" s="19"/>
      <c r="D8" s="56">
        <v>45378</v>
      </c>
      <c r="E8" s="17" t="s">
        <v>320</v>
      </c>
      <c r="F8" s="17"/>
      <c r="G8" s="17" t="s">
        <v>415</v>
      </c>
      <c r="H8" s="17">
        <v>13</v>
      </c>
      <c r="I8" s="88">
        <v>0.5</v>
      </c>
      <c r="J8" s="52">
        <f t="shared" si="0"/>
        <v>6.5</v>
      </c>
      <c r="K8" s="51" t="s">
        <v>25</v>
      </c>
      <c r="L8" s="18" t="s">
        <v>28</v>
      </c>
      <c r="M8" s="18" t="s">
        <v>24</v>
      </c>
      <c r="N8" s="18" t="s">
        <v>29</v>
      </c>
      <c r="O8" s="51" t="s">
        <v>56</v>
      </c>
      <c r="P8" s="18" t="s">
        <v>33</v>
      </c>
      <c r="Q8" s="18" t="s">
        <v>30</v>
      </c>
      <c r="R8" s="18" t="s">
        <v>55</v>
      </c>
      <c r="S8" s="18" t="s">
        <v>27</v>
      </c>
      <c r="T8" s="18" t="s">
        <v>36</v>
      </c>
      <c r="U8" s="18" t="s">
        <v>34</v>
      </c>
      <c r="V8" s="18" t="s">
        <v>32</v>
      </c>
      <c r="W8" s="18" t="s">
        <v>39</v>
      </c>
    </row>
    <row r="9" spans="1:23" ht="15" customHeight="1" x14ac:dyDescent="0.3">
      <c r="A9" s="19" t="s">
        <v>80</v>
      </c>
      <c r="B9" s="19" t="s">
        <v>81</v>
      </c>
      <c r="C9" s="19"/>
      <c r="D9" s="56">
        <v>45379</v>
      </c>
      <c r="E9" s="17" t="s">
        <v>320</v>
      </c>
      <c r="F9" s="17"/>
      <c r="G9" s="17" t="s">
        <v>288</v>
      </c>
      <c r="H9" s="57">
        <v>13</v>
      </c>
      <c r="I9" s="88">
        <v>0.5</v>
      </c>
      <c r="J9" s="52">
        <f t="shared" si="0"/>
        <v>6.5</v>
      </c>
      <c r="K9" s="51" t="s">
        <v>25</v>
      </c>
      <c r="L9" s="18" t="s">
        <v>28</v>
      </c>
      <c r="M9" s="18" t="s">
        <v>24</v>
      </c>
      <c r="N9" s="18" t="s">
        <v>29</v>
      </c>
      <c r="O9" s="51" t="s">
        <v>56</v>
      </c>
      <c r="P9" s="18" t="s">
        <v>33</v>
      </c>
      <c r="Q9" s="18" t="s">
        <v>30</v>
      </c>
      <c r="R9" s="18" t="s">
        <v>55</v>
      </c>
      <c r="S9" s="18" t="s">
        <v>27</v>
      </c>
      <c r="T9" s="18" t="s">
        <v>36</v>
      </c>
      <c r="U9" s="18" t="s">
        <v>34</v>
      </c>
      <c r="V9" s="18" t="s">
        <v>32</v>
      </c>
      <c r="W9" s="18" t="s">
        <v>39</v>
      </c>
    </row>
    <row r="10" spans="1:23" ht="15" customHeight="1" x14ac:dyDescent="0.3">
      <c r="A10" s="73" t="s">
        <v>311</v>
      </c>
      <c r="B10" s="73" t="s">
        <v>312</v>
      </c>
      <c r="C10" s="73" t="s">
        <v>50</v>
      </c>
      <c r="D10" s="74" t="s">
        <v>209</v>
      </c>
      <c r="E10" s="74" t="s">
        <v>78</v>
      </c>
      <c r="F10" s="74"/>
      <c r="G10" s="76" t="s">
        <v>210</v>
      </c>
      <c r="H10" s="73">
        <v>2</v>
      </c>
      <c r="I10" s="88">
        <v>2</v>
      </c>
      <c r="J10" s="52">
        <f t="shared" si="0"/>
        <v>4</v>
      </c>
      <c r="K10" s="51" t="s">
        <v>36</v>
      </c>
      <c r="L10" s="18" t="s">
        <v>28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5" customHeight="1" x14ac:dyDescent="0.3">
      <c r="A11" s="75" t="s">
        <v>237</v>
      </c>
      <c r="B11" s="75" t="s">
        <v>238</v>
      </c>
      <c r="C11" s="73" t="s">
        <v>50</v>
      </c>
      <c r="D11" s="74" t="s">
        <v>239</v>
      </c>
      <c r="E11" s="74" t="s">
        <v>57</v>
      </c>
      <c r="F11" s="74"/>
      <c r="G11" s="76" t="s">
        <v>61</v>
      </c>
      <c r="H11" s="66">
        <v>1</v>
      </c>
      <c r="I11" s="88">
        <v>2</v>
      </c>
      <c r="J11" s="52">
        <f t="shared" si="0"/>
        <v>2</v>
      </c>
      <c r="K11" s="51" t="s">
        <v>36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5" customHeight="1" x14ac:dyDescent="0.3">
      <c r="A12" s="66" t="s">
        <v>308</v>
      </c>
      <c r="B12" s="66" t="s">
        <v>309</v>
      </c>
      <c r="C12" s="66" t="s">
        <v>310</v>
      </c>
      <c r="D12" s="72">
        <v>45384</v>
      </c>
      <c r="E12" s="77" t="s">
        <v>300</v>
      </c>
      <c r="F12" s="66">
        <v>16</v>
      </c>
      <c r="G12" s="66"/>
      <c r="H12" s="17"/>
      <c r="I12" s="88"/>
      <c r="J12" s="52">
        <f t="shared" si="0"/>
        <v>0</v>
      </c>
      <c r="K12" s="51"/>
      <c r="L12" s="18"/>
      <c r="M12" s="18"/>
      <c r="N12" s="18"/>
      <c r="O12" s="51"/>
      <c r="P12" s="18"/>
      <c r="Q12" s="18"/>
      <c r="R12" s="18"/>
      <c r="S12" s="18"/>
      <c r="T12" s="18"/>
      <c r="U12" s="18"/>
      <c r="V12" s="18"/>
      <c r="W12" s="18"/>
    </row>
    <row r="13" spans="1:23" ht="15" customHeight="1" x14ac:dyDescent="0.3">
      <c r="A13" s="19" t="s">
        <v>301</v>
      </c>
      <c r="B13" s="66" t="s">
        <v>302</v>
      </c>
      <c r="C13" s="66" t="s">
        <v>303</v>
      </c>
      <c r="D13" s="76">
        <v>45384</v>
      </c>
      <c r="E13" s="77" t="s">
        <v>300</v>
      </c>
      <c r="F13" s="66" t="s">
        <v>410</v>
      </c>
      <c r="G13" s="19" t="s">
        <v>424</v>
      </c>
      <c r="H13" s="17">
        <v>1</v>
      </c>
      <c r="I13" s="88">
        <v>1</v>
      </c>
      <c r="J13" s="52">
        <f t="shared" si="0"/>
        <v>1</v>
      </c>
      <c r="K13" s="51" t="s">
        <v>30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5" customHeight="1" x14ac:dyDescent="0.3">
      <c r="A14" s="66" t="s">
        <v>297</v>
      </c>
      <c r="B14" s="66" t="s">
        <v>298</v>
      </c>
      <c r="C14" s="66" t="s">
        <v>299</v>
      </c>
      <c r="D14" s="76">
        <v>45384</v>
      </c>
      <c r="E14" s="77" t="s">
        <v>300</v>
      </c>
      <c r="F14" s="66" t="s">
        <v>409</v>
      </c>
      <c r="G14" s="66" t="s">
        <v>73</v>
      </c>
      <c r="H14" s="17"/>
      <c r="I14" s="88"/>
      <c r="J14" s="52">
        <f t="shared" si="0"/>
        <v>0</v>
      </c>
      <c r="K14" s="51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5" customHeight="1" x14ac:dyDescent="0.3">
      <c r="A15" s="66" t="s">
        <v>304</v>
      </c>
      <c r="B15" s="66" t="s">
        <v>305</v>
      </c>
      <c r="C15" s="66" t="s">
        <v>306</v>
      </c>
      <c r="D15" s="72">
        <v>45384</v>
      </c>
      <c r="E15" s="77" t="s">
        <v>307</v>
      </c>
      <c r="F15" s="66" t="s">
        <v>411</v>
      </c>
      <c r="G15" s="66"/>
      <c r="H15" s="17">
        <v>1</v>
      </c>
      <c r="I15" s="88">
        <v>1.5</v>
      </c>
      <c r="J15" s="52">
        <f t="shared" si="0"/>
        <v>1.5</v>
      </c>
      <c r="K15" s="51" t="s">
        <v>33</v>
      </c>
      <c r="L15" s="18"/>
      <c r="M15" s="18"/>
      <c r="N15" s="18"/>
      <c r="O15" s="51"/>
      <c r="P15" s="18"/>
      <c r="Q15" s="18"/>
      <c r="R15" s="18"/>
      <c r="S15" s="18"/>
      <c r="T15" s="18"/>
      <c r="U15" s="18"/>
      <c r="V15" s="18"/>
      <c r="W15" s="18"/>
    </row>
    <row r="16" spans="1:23" ht="15" customHeight="1" x14ac:dyDescent="0.3">
      <c r="A16" s="66" t="s">
        <v>314</v>
      </c>
      <c r="B16" s="66" t="s">
        <v>315</v>
      </c>
      <c r="C16" s="66" t="s">
        <v>124</v>
      </c>
      <c r="D16" s="81">
        <v>45384</v>
      </c>
      <c r="E16" s="82" t="s">
        <v>323</v>
      </c>
      <c r="F16" s="66" t="s">
        <v>127</v>
      </c>
      <c r="G16" s="66" t="s">
        <v>128</v>
      </c>
      <c r="H16" s="66">
        <v>1</v>
      </c>
      <c r="I16" s="88">
        <v>2</v>
      </c>
      <c r="J16" s="52">
        <f t="shared" si="0"/>
        <v>2</v>
      </c>
      <c r="K16" s="51" t="s">
        <v>32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5" customHeight="1" x14ac:dyDescent="0.3">
      <c r="A17" s="75" t="s">
        <v>211</v>
      </c>
      <c r="B17" s="75" t="s">
        <v>212</v>
      </c>
      <c r="C17" s="73" t="s">
        <v>44</v>
      </c>
      <c r="D17" s="83">
        <v>45384</v>
      </c>
      <c r="E17" s="83" t="s">
        <v>75</v>
      </c>
      <c r="F17" s="74"/>
      <c r="G17" s="76" t="s">
        <v>72</v>
      </c>
      <c r="H17" s="66">
        <v>1</v>
      </c>
      <c r="I17" s="88">
        <v>2</v>
      </c>
      <c r="J17" s="52">
        <f t="shared" si="0"/>
        <v>2</v>
      </c>
      <c r="K17" s="51" t="s">
        <v>36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5" customHeight="1" x14ac:dyDescent="0.3">
      <c r="A18" s="68" t="s">
        <v>354</v>
      </c>
      <c r="B18" s="68" t="s">
        <v>355</v>
      </c>
      <c r="C18" s="68" t="s">
        <v>352</v>
      </c>
      <c r="D18" s="74">
        <v>45384</v>
      </c>
      <c r="E18" s="68" t="s">
        <v>356</v>
      </c>
      <c r="F18" s="68">
        <v>14</v>
      </c>
      <c r="G18" s="71" t="s">
        <v>336</v>
      </c>
      <c r="H18" s="68">
        <v>1</v>
      </c>
      <c r="I18" s="71">
        <v>1.5</v>
      </c>
      <c r="J18" s="52">
        <f t="shared" si="0"/>
        <v>1.5</v>
      </c>
      <c r="K18" s="68" t="s">
        <v>56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5" customHeight="1" x14ac:dyDescent="0.3">
      <c r="A19" s="66" t="s">
        <v>375</v>
      </c>
      <c r="B19" s="66" t="s">
        <v>376</v>
      </c>
      <c r="C19" s="66" t="s">
        <v>377</v>
      </c>
      <c r="D19" s="80">
        <v>45384</v>
      </c>
      <c r="E19" s="66" t="s">
        <v>65</v>
      </c>
      <c r="F19" s="66">
        <v>30</v>
      </c>
      <c r="G19" s="66" t="s">
        <v>400</v>
      </c>
      <c r="H19" s="66">
        <v>1</v>
      </c>
      <c r="I19" s="88">
        <v>2</v>
      </c>
      <c r="J19" s="52">
        <f t="shared" si="0"/>
        <v>2</v>
      </c>
      <c r="K19" s="51" t="s">
        <v>28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5" customHeight="1" x14ac:dyDescent="0.3">
      <c r="A20" s="68" t="s">
        <v>87</v>
      </c>
      <c r="B20" s="68" t="s">
        <v>156</v>
      </c>
      <c r="C20" s="68" t="s">
        <v>157</v>
      </c>
      <c r="D20" s="69">
        <v>45384</v>
      </c>
      <c r="E20" s="70" t="s">
        <v>94</v>
      </c>
      <c r="F20" s="68">
        <v>48</v>
      </c>
      <c r="G20" s="71" t="s">
        <v>158</v>
      </c>
      <c r="H20" s="71">
        <v>2</v>
      </c>
      <c r="I20" s="65">
        <v>1</v>
      </c>
      <c r="J20" s="52">
        <f t="shared" si="0"/>
        <v>2</v>
      </c>
      <c r="K20" s="51" t="s">
        <v>30</v>
      </c>
      <c r="L20" s="18" t="s">
        <v>29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5" customHeight="1" x14ac:dyDescent="0.3">
      <c r="A21" s="66" t="s">
        <v>261</v>
      </c>
      <c r="B21" s="66" t="s">
        <v>262</v>
      </c>
      <c r="C21" s="66" t="s">
        <v>263</v>
      </c>
      <c r="D21" s="76">
        <v>45384</v>
      </c>
      <c r="E21" s="66" t="s">
        <v>64</v>
      </c>
      <c r="F21" s="66">
        <v>356</v>
      </c>
      <c r="G21" s="66" t="s">
        <v>264</v>
      </c>
      <c r="H21" s="66">
        <v>10</v>
      </c>
      <c r="I21" s="88">
        <v>3.5</v>
      </c>
      <c r="J21" s="52">
        <f t="shared" si="0"/>
        <v>35</v>
      </c>
      <c r="K21" s="51" t="s">
        <v>24</v>
      </c>
      <c r="L21" s="18" t="s">
        <v>28</v>
      </c>
      <c r="M21" s="18" t="s">
        <v>25</v>
      </c>
      <c r="N21" s="18" t="s">
        <v>55</v>
      </c>
      <c r="O21" s="18" t="s">
        <v>39</v>
      </c>
      <c r="P21" s="18" t="s">
        <v>30</v>
      </c>
      <c r="Q21" s="18" t="s">
        <v>33</v>
      </c>
      <c r="R21" s="18" t="s">
        <v>32</v>
      </c>
      <c r="S21" s="18" t="s">
        <v>56</v>
      </c>
      <c r="T21" s="18" t="s">
        <v>26</v>
      </c>
      <c r="U21" s="18"/>
      <c r="V21" s="18"/>
      <c r="W21" s="18"/>
    </row>
    <row r="22" spans="1:23" ht="15" customHeight="1" x14ac:dyDescent="0.3">
      <c r="A22" s="75" t="s">
        <v>235</v>
      </c>
      <c r="B22" s="75" t="s">
        <v>236</v>
      </c>
      <c r="C22" s="73" t="s">
        <v>50</v>
      </c>
      <c r="D22" s="74">
        <v>45385</v>
      </c>
      <c r="E22" s="74" t="s">
        <v>71</v>
      </c>
      <c r="F22" s="74"/>
      <c r="G22" s="76" t="s">
        <v>67</v>
      </c>
      <c r="H22" s="66">
        <v>1</v>
      </c>
      <c r="I22" s="88">
        <v>2</v>
      </c>
      <c r="J22" s="52">
        <f t="shared" si="0"/>
        <v>2</v>
      </c>
      <c r="K22" s="51" t="s">
        <v>36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5" customHeight="1" x14ac:dyDescent="0.3">
      <c r="A23" s="68" t="s">
        <v>197</v>
      </c>
      <c r="B23" s="68" t="s">
        <v>198</v>
      </c>
      <c r="C23" s="68" t="s">
        <v>194</v>
      </c>
      <c r="D23" s="69">
        <v>45385</v>
      </c>
      <c r="E23" s="70" t="s">
        <v>322</v>
      </c>
      <c r="F23" s="68">
        <v>54</v>
      </c>
      <c r="G23" s="57" t="s">
        <v>70</v>
      </c>
      <c r="H23" s="71">
        <v>2</v>
      </c>
      <c r="I23" s="65">
        <v>2</v>
      </c>
      <c r="J23" s="52">
        <f t="shared" si="0"/>
        <v>4</v>
      </c>
      <c r="K23" s="51" t="s">
        <v>28</v>
      </c>
      <c r="L23" s="18" t="s">
        <v>32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5" customHeight="1" x14ac:dyDescent="0.3">
      <c r="A24" s="65" t="s">
        <v>41</v>
      </c>
      <c r="B24" s="65" t="s">
        <v>1</v>
      </c>
      <c r="C24" s="65" t="s">
        <v>124</v>
      </c>
      <c r="D24" s="80">
        <v>45385</v>
      </c>
      <c r="E24" s="65" t="s">
        <v>324</v>
      </c>
      <c r="F24" s="66" t="s">
        <v>125</v>
      </c>
      <c r="G24" s="93" t="s">
        <v>126</v>
      </c>
      <c r="H24" s="66">
        <v>4</v>
      </c>
      <c r="I24" s="65">
        <v>2</v>
      </c>
      <c r="J24" s="52">
        <f t="shared" si="0"/>
        <v>8</v>
      </c>
      <c r="K24" s="51" t="s">
        <v>26</v>
      </c>
      <c r="L24" s="18" t="s">
        <v>30</v>
      </c>
      <c r="M24" s="18" t="s">
        <v>29</v>
      </c>
      <c r="N24" s="18" t="s">
        <v>55</v>
      </c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5" customHeight="1" x14ac:dyDescent="0.3">
      <c r="A25" s="68" t="s">
        <v>350</v>
      </c>
      <c r="B25" s="68" t="s">
        <v>351</v>
      </c>
      <c r="C25" s="68" t="s">
        <v>352</v>
      </c>
      <c r="D25" s="74">
        <v>45385</v>
      </c>
      <c r="E25" s="68" t="s">
        <v>343</v>
      </c>
      <c r="F25" s="68">
        <v>11</v>
      </c>
      <c r="G25" s="71" t="s">
        <v>353</v>
      </c>
      <c r="H25" s="68">
        <v>1</v>
      </c>
      <c r="I25" s="71">
        <v>1</v>
      </c>
      <c r="J25" s="52">
        <f t="shared" si="0"/>
        <v>1</v>
      </c>
      <c r="K25" s="68" t="s">
        <v>36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5" customHeight="1" x14ac:dyDescent="0.3">
      <c r="A26" s="68" t="s">
        <v>345</v>
      </c>
      <c r="B26" s="68" t="s">
        <v>346</v>
      </c>
      <c r="C26" s="68" t="s">
        <v>347</v>
      </c>
      <c r="D26" s="74">
        <v>45385</v>
      </c>
      <c r="E26" s="68" t="s">
        <v>65</v>
      </c>
      <c r="F26" s="68">
        <v>11</v>
      </c>
      <c r="G26" s="71" t="s">
        <v>336</v>
      </c>
      <c r="H26" s="68">
        <v>1</v>
      </c>
      <c r="I26" s="71">
        <v>2</v>
      </c>
      <c r="J26" s="52">
        <f t="shared" si="0"/>
        <v>2</v>
      </c>
      <c r="K26" s="68" t="s">
        <v>34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5" customHeight="1" x14ac:dyDescent="0.3">
      <c r="A27" s="66" t="s">
        <v>373</v>
      </c>
      <c r="B27" s="66" t="s">
        <v>374</v>
      </c>
      <c r="C27" s="66" t="s">
        <v>363</v>
      </c>
      <c r="D27" s="80">
        <v>45385</v>
      </c>
      <c r="E27" s="66" t="s">
        <v>65</v>
      </c>
      <c r="F27" s="66">
        <v>17</v>
      </c>
      <c r="G27" s="66" t="s">
        <v>399</v>
      </c>
      <c r="H27" s="66">
        <v>1</v>
      </c>
      <c r="I27" s="88">
        <v>2</v>
      </c>
      <c r="J27" s="52">
        <f t="shared" si="0"/>
        <v>2</v>
      </c>
      <c r="K27" s="51" t="s">
        <v>28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5" customHeight="1" x14ac:dyDescent="0.3">
      <c r="A28" s="75" t="s">
        <v>219</v>
      </c>
      <c r="B28" s="75" t="s">
        <v>220</v>
      </c>
      <c r="C28" s="73" t="s">
        <v>221</v>
      </c>
      <c r="D28" s="74">
        <v>45385</v>
      </c>
      <c r="E28" s="74" t="s">
        <v>57</v>
      </c>
      <c r="F28" s="74"/>
      <c r="G28" s="76" t="s">
        <v>61</v>
      </c>
      <c r="H28" s="66">
        <v>1</v>
      </c>
      <c r="I28" s="88">
        <v>2</v>
      </c>
      <c r="J28" s="52">
        <f t="shared" si="0"/>
        <v>2</v>
      </c>
      <c r="K28" s="51" t="s">
        <v>36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5" customHeight="1" x14ac:dyDescent="0.3">
      <c r="A29" s="66" t="s">
        <v>0</v>
      </c>
      <c r="B29" s="66" t="s">
        <v>295</v>
      </c>
      <c r="C29" s="66" t="s">
        <v>296</v>
      </c>
      <c r="D29" s="76">
        <v>45385</v>
      </c>
      <c r="E29" s="66" t="s">
        <v>102</v>
      </c>
      <c r="F29" s="66">
        <v>12</v>
      </c>
      <c r="G29" s="66" t="s">
        <v>73</v>
      </c>
      <c r="H29" s="66"/>
      <c r="I29" s="88"/>
      <c r="J29" s="52">
        <f t="shared" si="0"/>
        <v>0</v>
      </c>
      <c r="K29" s="51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5" customHeight="1" x14ac:dyDescent="0.3">
      <c r="A30" s="68" t="s">
        <v>348</v>
      </c>
      <c r="B30" s="68" t="s">
        <v>349</v>
      </c>
      <c r="C30" s="68" t="s">
        <v>347</v>
      </c>
      <c r="D30" s="74">
        <v>45385</v>
      </c>
      <c r="E30" s="68" t="s">
        <v>78</v>
      </c>
      <c r="F30" s="68">
        <v>11</v>
      </c>
      <c r="G30" s="71" t="s">
        <v>336</v>
      </c>
      <c r="H30" s="68">
        <v>1</v>
      </c>
      <c r="I30" s="71">
        <v>2</v>
      </c>
      <c r="J30" s="52">
        <f t="shared" si="0"/>
        <v>2</v>
      </c>
      <c r="K30" s="68" t="s">
        <v>30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5" customHeight="1" x14ac:dyDescent="0.3">
      <c r="A31" s="66" t="s">
        <v>269</v>
      </c>
      <c r="B31" s="66" t="s">
        <v>270</v>
      </c>
      <c r="C31" s="66" t="s">
        <v>271</v>
      </c>
      <c r="D31" s="76">
        <v>45385</v>
      </c>
      <c r="E31" s="66" t="s">
        <v>94</v>
      </c>
      <c r="F31" s="66">
        <v>80</v>
      </c>
      <c r="G31" s="66" t="s">
        <v>89</v>
      </c>
      <c r="H31" s="66">
        <v>2</v>
      </c>
      <c r="I31" s="88">
        <v>1</v>
      </c>
      <c r="J31" s="52">
        <f t="shared" si="0"/>
        <v>2</v>
      </c>
      <c r="K31" s="51" t="s">
        <v>33</v>
      </c>
      <c r="L31" s="18" t="s">
        <v>29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5" customHeight="1" x14ac:dyDescent="0.3">
      <c r="A32" s="68" t="s">
        <v>69</v>
      </c>
      <c r="B32" s="68" t="s">
        <v>170</v>
      </c>
      <c r="C32" s="68" t="s">
        <v>166</v>
      </c>
      <c r="D32" s="69">
        <v>45385</v>
      </c>
      <c r="E32" s="70" t="s">
        <v>64</v>
      </c>
      <c r="F32" s="68">
        <v>50</v>
      </c>
      <c r="G32" s="57" t="s">
        <v>171</v>
      </c>
      <c r="H32" s="71">
        <v>2</v>
      </c>
      <c r="I32" s="65">
        <v>3.5</v>
      </c>
      <c r="J32" s="52">
        <f t="shared" si="0"/>
        <v>7</v>
      </c>
      <c r="K32" s="51" t="s">
        <v>36</v>
      </c>
      <c r="L32" s="18" t="s">
        <v>27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5" customHeight="1" x14ac:dyDescent="0.3">
      <c r="A33" s="68" t="s">
        <v>168</v>
      </c>
      <c r="B33" s="68" t="s">
        <v>169</v>
      </c>
      <c r="C33" s="68" t="s">
        <v>166</v>
      </c>
      <c r="D33" s="69">
        <v>45385</v>
      </c>
      <c r="E33" s="70" t="s">
        <v>167</v>
      </c>
      <c r="F33" s="68">
        <v>22</v>
      </c>
      <c r="G33" s="71"/>
      <c r="H33" s="68"/>
      <c r="I33" s="65"/>
      <c r="J33" s="52">
        <f t="shared" si="0"/>
        <v>0</v>
      </c>
      <c r="K33" s="5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5" customHeight="1" x14ac:dyDescent="0.3">
      <c r="A34" s="68" t="s">
        <v>203</v>
      </c>
      <c r="B34" s="68" t="s">
        <v>204</v>
      </c>
      <c r="C34" s="68" t="s">
        <v>205</v>
      </c>
      <c r="D34" s="72">
        <v>45386</v>
      </c>
      <c r="E34" s="19" t="s">
        <v>71</v>
      </c>
      <c r="F34" s="71">
        <v>47</v>
      </c>
      <c r="G34" s="57" t="s">
        <v>158</v>
      </c>
      <c r="H34" s="71">
        <v>2</v>
      </c>
      <c r="I34" s="65">
        <v>2</v>
      </c>
      <c r="J34" s="52">
        <f t="shared" ref="J34:J67" si="1">PRODUCT(H34,I34)</f>
        <v>4</v>
      </c>
      <c r="K34" s="51" t="s">
        <v>30</v>
      </c>
      <c r="L34" s="18" t="s">
        <v>29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5" customHeight="1" x14ac:dyDescent="0.3">
      <c r="A35" s="68" t="s">
        <v>332</v>
      </c>
      <c r="B35" s="68" t="s">
        <v>333</v>
      </c>
      <c r="C35" s="68" t="s">
        <v>334</v>
      </c>
      <c r="D35" s="74">
        <v>45386</v>
      </c>
      <c r="E35" s="68" t="s">
        <v>335</v>
      </c>
      <c r="F35" s="68">
        <v>11</v>
      </c>
      <c r="G35" s="71" t="s">
        <v>336</v>
      </c>
      <c r="H35" s="68"/>
      <c r="I35" s="71"/>
      <c r="J35" s="52">
        <f t="shared" si="1"/>
        <v>0</v>
      </c>
      <c r="K35" s="6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5" customHeight="1" x14ac:dyDescent="0.3">
      <c r="A36" s="75" t="s">
        <v>242</v>
      </c>
      <c r="B36" s="75" t="s">
        <v>243</v>
      </c>
      <c r="C36" s="73" t="s">
        <v>51</v>
      </c>
      <c r="D36" s="74">
        <v>45386</v>
      </c>
      <c r="E36" s="74" t="s">
        <v>62</v>
      </c>
      <c r="F36" s="74"/>
      <c r="G36" s="76" t="s">
        <v>244</v>
      </c>
      <c r="H36" s="66">
        <v>1</v>
      </c>
      <c r="I36" s="88">
        <v>2</v>
      </c>
      <c r="J36" s="52">
        <f t="shared" si="1"/>
        <v>2</v>
      </c>
      <c r="K36" s="51" t="s">
        <v>36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5" customHeight="1" x14ac:dyDescent="0.3">
      <c r="A37" s="68" t="s">
        <v>185</v>
      </c>
      <c r="B37" s="68" t="s">
        <v>186</v>
      </c>
      <c r="C37" s="68" t="s">
        <v>180</v>
      </c>
      <c r="D37" s="69">
        <v>45386</v>
      </c>
      <c r="E37" s="70" t="s">
        <v>66</v>
      </c>
      <c r="F37" s="68"/>
      <c r="G37" s="71" t="s">
        <v>187</v>
      </c>
      <c r="H37" s="68"/>
      <c r="I37" s="65"/>
      <c r="J37" s="52">
        <f t="shared" si="1"/>
        <v>0</v>
      </c>
      <c r="K37" s="51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 customHeight="1" x14ac:dyDescent="0.3">
      <c r="A38" s="66" t="s">
        <v>370</v>
      </c>
      <c r="B38" s="66" t="s">
        <v>371</v>
      </c>
      <c r="C38" s="66" t="s">
        <v>372</v>
      </c>
      <c r="D38" s="80">
        <v>45386</v>
      </c>
      <c r="E38" s="66" t="s">
        <v>65</v>
      </c>
      <c r="F38" s="66">
        <v>40</v>
      </c>
      <c r="G38" s="66" t="s">
        <v>405</v>
      </c>
      <c r="H38" s="66">
        <v>2</v>
      </c>
      <c r="I38" s="88">
        <v>2</v>
      </c>
      <c r="J38" s="52">
        <f t="shared" si="1"/>
        <v>4</v>
      </c>
      <c r="K38" s="51" t="s">
        <v>39</v>
      </c>
      <c r="L38" s="18" t="s">
        <v>34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5" customHeight="1" x14ac:dyDescent="0.3">
      <c r="A39" s="75" t="s">
        <v>222</v>
      </c>
      <c r="B39" s="75" t="s">
        <v>223</v>
      </c>
      <c r="C39" s="73" t="s">
        <v>51</v>
      </c>
      <c r="D39" s="74">
        <v>45386</v>
      </c>
      <c r="E39" s="74" t="s">
        <v>57</v>
      </c>
      <c r="F39" s="74"/>
      <c r="G39" s="76" t="s">
        <v>224</v>
      </c>
      <c r="H39" s="66">
        <v>1</v>
      </c>
      <c r="I39" s="88">
        <v>2</v>
      </c>
      <c r="J39" s="52">
        <f t="shared" si="1"/>
        <v>2</v>
      </c>
      <c r="K39" s="51" t="s">
        <v>36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" customHeight="1" x14ac:dyDescent="0.3">
      <c r="A40" s="66" t="s">
        <v>265</v>
      </c>
      <c r="B40" s="66" t="s">
        <v>266</v>
      </c>
      <c r="C40" s="66" t="s">
        <v>267</v>
      </c>
      <c r="D40" s="76">
        <v>45386</v>
      </c>
      <c r="E40" s="66" t="s">
        <v>103</v>
      </c>
      <c r="F40" s="66">
        <v>150</v>
      </c>
      <c r="G40" s="66" t="s">
        <v>268</v>
      </c>
      <c r="H40" s="66">
        <v>6</v>
      </c>
      <c r="I40" s="88">
        <v>2</v>
      </c>
      <c r="J40" s="52">
        <f t="shared" si="1"/>
        <v>12</v>
      </c>
      <c r="K40" s="51" t="s">
        <v>33</v>
      </c>
      <c r="L40" s="18" t="s">
        <v>32</v>
      </c>
      <c r="M40" s="18" t="s">
        <v>30</v>
      </c>
      <c r="N40" s="18" t="s">
        <v>29</v>
      </c>
      <c r="O40" s="18" t="s">
        <v>56</v>
      </c>
      <c r="P40" s="18" t="s">
        <v>26</v>
      </c>
      <c r="Q40" s="18"/>
      <c r="R40" s="18"/>
      <c r="S40" s="18"/>
      <c r="T40" s="18"/>
      <c r="U40" s="18"/>
      <c r="V40" s="18"/>
      <c r="W40" s="18"/>
    </row>
    <row r="41" spans="1:23" ht="15" customHeight="1" x14ac:dyDescent="0.3">
      <c r="A41" s="68" t="s">
        <v>164</v>
      </c>
      <c r="B41" s="68" t="s">
        <v>165</v>
      </c>
      <c r="C41" s="68" t="s">
        <v>166</v>
      </c>
      <c r="D41" s="69">
        <v>45386</v>
      </c>
      <c r="E41" s="70" t="s">
        <v>167</v>
      </c>
      <c r="F41" s="68">
        <v>24</v>
      </c>
      <c r="G41" s="71"/>
      <c r="H41" s="68"/>
      <c r="I41" s="65"/>
      <c r="J41" s="52">
        <f t="shared" si="1"/>
        <v>0</v>
      </c>
      <c r="K41" s="53"/>
      <c r="L41" s="54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5" customHeight="1" x14ac:dyDescent="0.3">
      <c r="A42" s="68" t="s">
        <v>46</v>
      </c>
      <c r="B42" s="68" t="s">
        <v>176</v>
      </c>
      <c r="C42" s="68" t="s">
        <v>173</v>
      </c>
      <c r="D42" s="69">
        <v>45387</v>
      </c>
      <c r="E42" s="70" t="s">
        <v>92</v>
      </c>
      <c r="F42" s="68">
        <v>1</v>
      </c>
      <c r="G42" s="71" t="s">
        <v>177</v>
      </c>
      <c r="H42" s="68"/>
      <c r="I42" s="65"/>
      <c r="J42" s="52">
        <f t="shared" si="1"/>
        <v>0</v>
      </c>
      <c r="K42" s="51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5" customHeight="1" x14ac:dyDescent="0.3">
      <c r="A43" s="66" t="s">
        <v>45</v>
      </c>
      <c r="B43" s="66" t="s">
        <v>284</v>
      </c>
      <c r="C43" s="66" t="s">
        <v>285</v>
      </c>
      <c r="D43" s="76">
        <v>45387</v>
      </c>
      <c r="E43" s="66" t="s">
        <v>286</v>
      </c>
      <c r="F43" s="66" t="s">
        <v>287</v>
      </c>
      <c r="G43" s="66" t="s">
        <v>288</v>
      </c>
      <c r="H43" s="66">
        <v>2</v>
      </c>
      <c r="I43" s="88">
        <v>1</v>
      </c>
      <c r="J43" s="52">
        <f t="shared" si="1"/>
        <v>2</v>
      </c>
      <c r="K43" s="51" t="s">
        <v>32</v>
      </c>
      <c r="L43" s="18" t="s">
        <v>414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5" customHeight="1" x14ac:dyDescent="0.3">
      <c r="A44" s="65" t="s">
        <v>140</v>
      </c>
      <c r="B44" s="65" t="s">
        <v>141</v>
      </c>
      <c r="C44" s="65" t="s">
        <v>142</v>
      </c>
      <c r="D44" s="80">
        <v>45387</v>
      </c>
      <c r="E44" s="94" t="s">
        <v>286</v>
      </c>
      <c r="F44" s="66">
        <v>57</v>
      </c>
      <c r="G44" s="95" t="s">
        <v>76</v>
      </c>
      <c r="H44" s="65">
        <v>2</v>
      </c>
      <c r="I44" s="65">
        <v>1.5</v>
      </c>
      <c r="J44" s="52">
        <f t="shared" si="1"/>
        <v>3</v>
      </c>
      <c r="K44" s="51" t="s">
        <v>36</v>
      </c>
      <c r="L44" s="94" t="s">
        <v>29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5" customHeight="1" x14ac:dyDescent="0.3">
      <c r="A45" s="75" t="s">
        <v>240</v>
      </c>
      <c r="B45" s="75" t="s">
        <v>241</v>
      </c>
      <c r="C45" s="73" t="s">
        <v>51</v>
      </c>
      <c r="D45" s="74">
        <v>45387</v>
      </c>
      <c r="E45" s="74" t="s">
        <v>62</v>
      </c>
      <c r="F45" s="74"/>
      <c r="G45" s="76" t="s">
        <v>58</v>
      </c>
      <c r="H45" s="66">
        <v>1</v>
      </c>
      <c r="I45" s="88">
        <v>2</v>
      </c>
      <c r="J45" s="52">
        <f t="shared" si="1"/>
        <v>2</v>
      </c>
      <c r="K45" s="51" t="s">
        <v>29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5" customHeight="1" x14ac:dyDescent="0.3">
      <c r="A46" s="68" t="s">
        <v>47</v>
      </c>
      <c r="B46" s="68" t="s">
        <v>172</v>
      </c>
      <c r="C46" s="68" t="s">
        <v>173</v>
      </c>
      <c r="D46" s="69">
        <v>45387</v>
      </c>
      <c r="E46" s="70" t="s">
        <v>174</v>
      </c>
      <c r="F46" s="68">
        <v>42</v>
      </c>
      <c r="G46" s="71" t="s">
        <v>175</v>
      </c>
      <c r="H46" s="68"/>
      <c r="I46" s="65"/>
      <c r="J46" s="52">
        <f t="shared" si="1"/>
        <v>0</v>
      </c>
      <c r="K46" s="51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5" customHeight="1" x14ac:dyDescent="0.3">
      <c r="A47" s="66" t="s">
        <v>390</v>
      </c>
      <c r="B47" s="66" t="s">
        <v>391</v>
      </c>
      <c r="C47" s="66" t="s">
        <v>392</v>
      </c>
      <c r="D47" s="80">
        <v>45387</v>
      </c>
      <c r="E47" s="66" t="s">
        <v>393</v>
      </c>
      <c r="F47" s="66">
        <v>45</v>
      </c>
      <c r="G47" s="66" t="s">
        <v>404</v>
      </c>
      <c r="H47" s="66">
        <v>1</v>
      </c>
      <c r="I47" s="88">
        <v>1.5</v>
      </c>
      <c r="J47" s="52">
        <f t="shared" si="1"/>
        <v>1.5</v>
      </c>
      <c r="K47" s="51" t="s">
        <v>55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5" customHeight="1" x14ac:dyDescent="0.3">
      <c r="A48" s="68" t="s">
        <v>340</v>
      </c>
      <c r="B48" s="68" t="s">
        <v>341</v>
      </c>
      <c r="C48" s="68" t="s">
        <v>342</v>
      </c>
      <c r="D48" s="74">
        <v>45387</v>
      </c>
      <c r="E48" s="68" t="s">
        <v>343</v>
      </c>
      <c r="F48" s="68">
        <v>8</v>
      </c>
      <c r="G48" s="71" t="s">
        <v>344</v>
      </c>
      <c r="H48" s="68"/>
      <c r="I48" s="71"/>
      <c r="J48" s="52">
        <f t="shared" si="1"/>
        <v>0</v>
      </c>
      <c r="K48" s="6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5" customHeight="1" x14ac:dyDescent="0.3">
      <c r="A49" s="65" t="s">
        <v>134</v>
      </c>
      <c r="B49" s="65" t="s">
        <v>135</v>
      </c>
      <c r="C49" s="65" t="s">
        <v>131</v>
      </c>
      <c r="D49" s="85">
        <v>45387</v>
      </c>
      <c r="E49" s="18" t="s">
        <v>356</v>
      </c>
      <c r="F49" s="66">
        <v>67</v>
      </c>
      <c r="G49" s="55" t="s">
        <v>360</v>
      </c>
      <c r="H49" s="65">
        <v>2</v>
      </c>
      <c r="I49" s="65">
        <v>1.5</v>
      </c>
      <c r="J49" s="52">
        <f t="shared" si="1"/>
        <v>3</v>
      </c>
      <c r="K49" s="18" t="s">
        <v>28</v>
      </c>
      <c r="L49" s="51" t="s">
        <v>29</v>
      </c>
      <c r="M49" s="51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5" customHeight="1" x14ac:dyDescent="0.3">
      <c r="A50" s="68" t="s">
        <v>337</v>
      </c>
      <c r="B50" s="68" t="s">
        <v>338</v>
      </c>
      <c r="C50" s="68" t="s">
        <v>334</v>
      </c>
      <c r="D50" s="74">
        <v>45387</v>
      </c>
      <c r="E50" s="68" t="s">
        <v>339</v>
      </c>
      <c r="F50" s="68">
        <v>11</v>
      </c>
      <c r="G50" s="71" t="s">
        <v>224</v>
      </c>
      <c r="H50" s="68"/>
      <c r="I50" s="71"/>
      <c r="J50" s="52">
        <f t="shared" si="1"/>
        <v>0</v>
      </c>
      <c r="K50" s="6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5" customHeight="1" x14ac:dyDescent="0.3">
      <c r="A51" s="68" t="s">
        <v>199</v>
      </c>
      <c r="B51" s="68" t="s">
        <v>200</v>
      </c>
      <c r="C51" s="68" t="s">
        <v>173</v>
      </c>
      <c r="D51" s="69">
        <v>45387</v>
      </c>
      <c r="E51" s="70" t="s">
        <v>93</v>
      </c>
      <c r="F51" s="68">
        <v>32</v>
      </c>
      <c r="G51" s="57" t="s">
        <v>201</v>
      </c>
      <c r="H51" s="68"/>
      <c r="I51" s="65"/>
      <c r="J51" s="52">
        <f t="shared" si="1"/>
        <v>0</v>
      </c>
      <c r="K51" s="51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 customHeight="1" x14ac:dyDescent="0.3">
      <c r="A52" s="73" t="s">
        <v>208</v>
      </c>
      <c r="B52" s="78" t="s">
        <v>313</v>
      </c>
      <c r="C52" s="73" t="s">
        <v>51</v>
      </c>
      <c r="D52" s="74">
        <v>45387</v>
      </c>
      <c r="E52" s="74" t="s">
        <v>57</v>
      </c>
      <c r="F52" s="74"/>
      <c r="G52" s="76" t="s">
        <v>58</v>
      </c>
      <c r="H52" s="73">
        <v>1</v>
      </c>
      <c r="I52" s="88">
        <v>2</v>
      </c>
      <c r="J52" s="52">
        <f t="shared" si="1"/>
        <v>2</v>
      </c>
      <c r="K52" s="51" t="s">
        <v>36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5" customHeight="1" x14ac:dyDescent="0.3">
      <c r="A53" s="66" t="s">
        <v>280</v>
      </c>
      <c r="B53" s="66" t="s">
        <v>281</v>
      </c>
      <c r="C53" s="66" t="s">
        <v>282</v>
      </c>
      <c r="D53" s="81">
        <v>45387</v>
      </c>
      <c r="E53" s="82" t="s">
        <v>283</v>
      </c>
      <c r="F53" s="66">
        <v>91</v>
      </c>
      <c r="G53" s="66" t="s">
        <v>76</v>
      </c>
      <c r="H53" s="66">
        <v>3</v>
      </c>
      <c r="I53" s="88">
        <v>2</v>
      </c>
      <c r="J53" s="52">
        <f t="shared" si="1"/>
        <v>6</v>
      </c>
      <c r="K53" s="51" t="s">
        <v>29</v>
      </c>
      <c r="L53" s="18" t="s">
        <v>27</v>
      </c>
      <c r="M53" s="18" t="s">
        <v>55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25.5" customHeight="1" x14ac:dyDescent="0.3">
      <c r="A54" s="70" t="s">
        <v>159</v>
      </c>
      <c r="B54" s="70" t="s">
        <v>160</v>
      </c>
      <c r="C54" s="70" t="s">
        <v>161</v>
      </c>
      <c r="D54" s="69">
        <v>45387</v>
      </c>
      <c r="E54" s="70" t="s">
        <v>162</v>
      </c>
      <c r="F54" s="68"/>
      <c r="G54" s="68" t="s">
        <v>163</v>
      </c>
      <c r="H54" s="68"/>
      <c r="I54" s="65"/>
      <c r="J54" s="52">
        <f t="shared" si="1"/>
        <v>0</v>
      </c>
      <c r="K54" s="53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15" customHeight="1" x14ac:dyDescent="0.3">
      <c r="A55" s="75" t="s">
        <v>216</v>
      </c>
      <c r="B55" s="75" t="s">
        <v>217</v>
      </c>
      <c r="C55" s="73" t="s">
        <v>52</v>
      </c>
      <c r="D55" s="74" t="s">
        <v>106</v>
      </c>
      <c r="E55" s="74" t="s">
        <v>59</v>
      </c>
      <c r="F55" s="74"/>
      <c r="G55" s="76" t="s">
        <v>218</v>
      </c>
      <c r="H55" s="66">
        <v>1</v>
      </c>
      <c r="I55" s="88">
        <v>3</v>
      </c>
      <c r="J55" s="52">
        <f t="shared" si="1"/>
        <v>3</v>
      </c>
      <c r="K55" s="51" t="s">
        <v>31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5" customHeight="1" x14ac:dyDescent="0.3">
      <c r="A56" s="65" t="s">
        <v>119</v>
      </c>
      <c r="B56" s="65" t="s">
        <v>120</v>
      </c>
      <c r="C56" s="65" t="s">
        <v>121</v>
      </c>
      <c r="D56" s="80" t="s">
        <v>106</v>
      </c>
      <c r="E56" s="65" t="s">
        <v>62</v>
      </c>
      <c r="F56" s="66">
        <v>13</v>
      </c>
      <c r="G56" s="93" t="s">
        <v>413</v>
      </c>
      <c r="H56" s="65"/>
      <c r="I56" s="65"/>
      <c r="J56" s="52">
        <f t="shared" si="1"/>
        <v>0</v>
      </c>
      <c r="K56" s="51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5" customHeight="1" x14ac:dyDescent="0.3">
      <c r="A57" s="96" t="s">
        <v>418</v>
      </c>
      <c r="B57" s="96" t="s">
        <v>420</v>
      </c>
      <c r="C57" s="96" t="s">
        <v>417</v>
      </c>
      <c r="D57" s="97" t="s">
        <v>106</v>
      </c>
      <c r="E57" s="96" t="s">
        <v>331</v>
      </c>
      <c r="F57" s="89">
        <v>11</v>
      </c>
      <c r="G57" s="98" t="s">
        <v>422</v>
      </c>
      <c r="H57" s="96">
        <v>1</v>
      </c>
      <c r="I57" s="96">
        <v>1.5</v>
      </c>
      <c r="J57" s="99">
        <f t="shared" ref="J57" si="2">PRODUCT(H57,I57)</f>
        <v>1.5</v>
      </c>
      <c r="K57" s="100" t="s">
        <v>36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5" customHeight="1" x14ac:dyDescent="0.3">
      <c r="A58" s="96" t="s">
        <v>419</v>
      </c>
      <c r="B58" s="96" t="s">
        <v>421</v>
      </c>
      <c r="C58" s="96" t="s">
        <v>417</v>
      </c>
      <c r="D58" s="97" t="s">
        <v>106</v>
      </c>
      <c r="E58" s="96" t="s">
        <v>75</v>
      </c>
      <c r="F58" s="89">
        <v>14</v>
      </c>
      <c r="G58" s="98" t="s">
        <v>423</v>
      </c>
      <c r="H58" s="96">
        <v>1</v>
      </c>
      <c r="I58" s="96">
        <v>1.5</v>
      </c>
      <c r="J58" s="99">
        <f t="shared" ref="J58" si="3">PRODUCT(H58,I58)</f>
        <v>1.5</v>
      </c>
      <c r="K58" s="100" t="s">
        <v>56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5" customHeight="1" x14ac:dyDescent="0.3">
      <c r="A59" s="65" t="s">
        <v>122</v>
      </c>
      <c r="B59" s="65" t="s">
        <v>42</v>
      </c>
      <c r="C59" s="65" t="s">
        <v>121</v>
      </c>
      <c r="D59" s="80" t="s">
        <v>106</v>
      </c>
      <c r="E59" s="65" t="s">
        <v>65</v>
      </c>
      <c r="F59" s="66">
        <v>110</v>
      </c>
      <c r="G59" s="93" t="s">
        <v>123</v>
      </c>
      <c r="H59" s="65">
        <v>2</v>
      </c>
      <c r="I59" s="65">
        <v>2</v>
      </c>
      <c r="J59" s="52">
        <f t="shared" si="1"/>
        <v>4</v>
      </c>
      <c r="K59" s="51" t="s">
        <v>26</v>
      </c>
      <c r="L59" s="18" t="s">
        <v>36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5" customHeight="1" x14ac:dyDescent="0.3">
      <c r="A60" s="75" t="s">
        <v>228</v>
      </c>
      <c r="B60" s="75" t="s">
        <v>229</v>
      </c>
      <c r="C60" s="73" t="s">
        <v>52</v>
      </c>
      <c r="D60" s="74" t="s">
        <v>230</v>
      </c>
      <c r="E60" s="74" t="s">
        <v>60</v>
      </c>
      <c r="F60" s="74"/>
      <c r="G60" s="76" t="s">
        <v>412</v>
      </c>
      <c r="H60" s="66">
        <v>1</v>
      </c>
      <c r="I60" s="88">
        <v>3</v>
      </c>
      <c r="J60" s="52">
        <f t="shared" si="1"/>
        <v>3</v>
      </c>
      <c r="K60" s="51" t="s">
        <v>31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5" customHeight="1" x14ac:dyDescent="0.3">
      <c r="A61" s="66" t="s">
        <v>40</v>
      </c>
      <c r="B61" s="66" t="s">
        <v>278</v>
      </c>
      <c r="C61" s="66" t="s">
        <v>279</v>
      </c>
      <c r="D61" s="76">
        <v>45397</v>
      </c>
      <c r="E61" s="66" t="s">
        <v>107</v>
      </c>
      <c r="F61" s="66">
        <v>70</v>
      </c>
      <c r="G61" s="66" t="s">
        <v>70</v>
      </c>
      <c r="H61" s="66">
        <v>2</v>
      </c>
      <c r="I61" s="88">
        <v>3</v>
      </c>
      <c r="J61" s="52">
        <f t="shared" si="1"/>
        <v>6</v>
      </c>
      <c r="K61" s="51" t="s">
        <v>31</v>
      </c>
      <c r="L61" s="18" t="s">
        <v>36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5" customHeight="1" x14ac:dyDescent="0.3">
      <c r="A62" s="65" t="s">
        <v>152</v>
      </c>
      <c r="B62" s="65" t="s">
        <v>153</v>
      </c>
      <c r="C62" s="65" t="s">
        <v>154</v>
      </c>
      <c r="D62" s="80" t="s">
        <v>106</v>
      </c>
      <c r="E62" s="79" t="s">
        <v>406</v>
      </c>
      <c r="F62" s="79"/>
      <c r="G62" s="79"/>
      <c r="H62" s="79"/>
      <c r="I62" s="79"/>
      <c r="J62" s="52">
        <f t="shared" si="1"/>
        <v>0</v>
      </c>
      <c r="K62" s="51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5" customHeight="1" x14ac:dyDescent="0.3">
      <c r="A63" s="75" t="s">
        <v>213</v>
      </c>
      <c r="B63" s="75" t="s">
        <v>214</v>
      </c>
      <c r="C63" s="73" t="s">
        <v>52</v>
      </c>
      <c r="D63" s="74" t="s">
        <v>215</v>
      </c>
      <c r="E63" s="74" t="s">
        <v>59</v>
      </c>
      <c r="F63" s="74"/>
      <c r="G63" s="76" t="s">
        <v>187</v>
      </c>
      <c r="H63" s="66">
        <v>1</v>
      </c>
      <c r="I63" s="88">
        <v>3</v>
      </c>
      <c r="J63" s="52">
        <f t="shared" si="1"/>
        <v>3</v>
      </c>
      <c r="K63" s="51" t="s">
        <v>31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5" customHeight="1" x14ac:dyDescent="0.3">
      <c r="A64" s="66" t="s">
        <v>385</v>
      </c>
      <c r="B64" s="66" t="s">
        <v>386</v>
      </c>
      <c r="C64" s="66" t="s">
        <v>367</v>
      </c>
      <c r="D64" s="80">
        <v>45398</v>
      </c>
      <c r="E64" s="66" t="s">
        <v>65</v>
      </c>
      <c r="F64" s="66">
        <v>25</v>
      </c>
      <c r="G64" s="66" t="s">
        <v>400</v>
      </c>
      <c r="H64" s="66">
        <v>1</v>
      </c>
      <c r="I64" s="88">
        <v>2</v>
      </c>
      <c r="J64" s="52">
        <f t="shared" si="1"/>
        <v>2</v>
      </c>
      <c r="K64" s="51" t="s">
        <v>35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5" customHeight="1" x14ac:dyDescent="0.3">
      <c r="A65" s="66" t="s">
        <v>257</v>
      </c>
      <c r="B65" s="66" t="s">
        <v>258</v>
      </c>
      <c r="C65" s="66" t="s">
        <v>255</v>
      </c>
      <c r="D65" s="76">
        <v>45398</v>
      </c>
      <c r="E65" s="66" t="s">
        <v>259</v>
      </c>
      <c r="F65" s="66">
        <v>165</v>
      </c>
      <c r="G65" s="66" t="s">
        <v>260</v>
      </c>
      <c r="H65" s="66">
        <v>6</v>
      </c>
      <c r="I65" s="88">
        <v>4</v>
      </c>
      <c r="J65" s="52">
        <f t="shared" si="1"/>
        <v>24</v>
      </c>
      <c r="K65" s="51" t="s">
        <v>31</v>
      </c>
      <c r="L65" s="18" t="s">
        <v>55</v>
      </c>
      <c r="M65" s="18" t="s">
        <v>27</v>
      </c>
      <c r="N65" s="18" t="s">
        <v>34</v>
      </c>
      <c r="O65" s="18" t="s">
        <v>24</v>
      </c>
      <c r="P65" s="18" t="s">
        <v>56</v>
      </c>
      <c r="Q65" s="18"/>
      <c r="R65" s="18"/>
      <c r="S65" s="18"/>
      <c r="T65" s="18"/>
      <c r="U65" s="18"/>
      <c r="V65" s="18"/>
      <c r="W65" s="18"/>
    </row>
    <row r="66" spans="1:23" ht="15" customHeight="1" x14ac:dyDescent="0.3">
      <c r="A66" s="65" t="s">
        <v>116</v>
      </c>
      <c r="B66" s="65" t="s">
        <v>117</v>
      </c>
      <c r="C66" s="65" t="s">
        <v>110</v>
      </c>
      <c r="D66" s="80" t="s">
        <v>111</v>
      </c>
      <c r="E66" s="67" t="s">
        <v>71</v>
      </c>
      <c r="F66" s="66">
        <v>100</v>
      </c>
      <c r="G66" s="93" t="s">
        <v>118</v>
      </c>
      <c r="H66" s="65">
        <v>4</v>
      </c>
      <c r="I66" s="65">
        <v>2</v>
      </c>
      <c r="J66" s="52">
        <f t="shared" si="1"/>
        <v>8</v>
      </c>
      <c r="K66" s="51" t="s">
        <v>26</v>
      </c>
      <c r="L66" s="18" t="s">
        <v>31</v>
      </c>
      <c r="M66" s="18" t="s">
        <v>24</v>
      </c>
      <c r="N66" s="18" t="s">
        <v>36</v>
      </c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5" customHeight="1" x14ac:dyDescent="0.3">
      <c r="A67" s="66" t="s">
        <v>383</v>
      </c>
      <c r="B67" s="66" t="s">
        <v>384</v>
      </c>
      <c r="C67" s="66" t="s">
        <v>377</v>
      </c>
      <c r="D67" s="80">
        <v>45399</v>
      </c>
      <c r="E67" s="66" t="s">
        <v>62</v>
      </c>
      <c r="F67" s="66">
        <v>33</v>
      </c>
      <c r="G67" s="66" t="s">
        <v>402</v>
      </c>
      <c r="H67" s="66">
        <v>2</v>
      </c>
      <c r="I67" s="88">
        <v>2</v>
      </c>
      <c r="J67" s="52">
        <f t="shared" si="1"/>
        <v>4</v>
      </c>
      <c r="K67" s="51" t="s">
        <v>55</v>
      </c>
      <c r="L67" s="18" t="s">
        <v>30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5" customHeight="1" x14ac:dyDescent="0.3">
      <c r="A68" s="68" t="s">
        <v>357</v>
      </c>
      <c r="B68" s="68" t="s">
        <v>358</v>
      </c>
      <c r="C68" s="68" t="s">
        <v>359</v>
      </c>
      <c r="D68" s="90">
        <v>45399</v>
      </c>
      <c r="E68" s="84" t="s">
        <v>62</v>
      </c>
      <c r="F68" s="68">
        <v>12</v>
      </c>
      <c r="G68" s="71" t="s">
        <v>336</v>
      </c>
      <c r="H68" s="68">
        <v>1</v>
      </c>
      <c r="I68" s="71">
        <v>2</v>
      </c>
      <c r="J68" s="52">
        <f>PRODUCT(H68,I68)</f>
        <v>2</v>
      </c>
      <c r="K68" s="68" t="s">
        <v>33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5" customHeight="1" x14ac:dyDescent="0.3">
      <c r="A69" s="65" t="s">
        <v>108</v>
      </c>
      <c r="B69" s="65" t="s">
        <v>109</v>
      </c>
      <c r="C69" s="65" t="s">
        <v>110</v>
      </c>
      <c r="D69" s="80" t="s">
        <v>111</v>
      </c>
      <c r="E69" s="67" t="s">
        <v>75</v>
      </c>
      <c r="F69" s="66">
        <v>130</v>
      </c>
      <c r="G69" s="93" t="s">
        <v>112</v>
      </c>
      <c r="H69" s="65">
        <v>4</v>
      </c>
      <c r="I69" s="65">
        <v>2</v>
      </c>
      <c r="J69" s="52">
        <f t="shared" ref="J69:J97" si="4">PRODUCT(H69,I69)</f>
        <v>8</v>
      </c>
      <c r="K69" s="51" t="s">
        <v>26</v>
      </c>
      <c r="L69" s="18" t="s">
        <v>407</v>
      </c>
      <c r="M69" s="18" t="s">
        <v>24</v>
      </c>
      <c r="N69" s="18" t="s">
        <v>29</v>
      </c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5" customHeight="1" x14ac:dyDescent="0.3">
      <c r="A70" s="66" t="s">
        <v>365</v>
      </c>
      <c r="B70" s="66" t="s">
        <v>366</v>
      </c>
      <c r="C70" s="66" t="s">
        <v>367</v>
      </c>
      <c r="D70" s="80">
        <v>45399</v>
      </c>
      <c r="E70" s="66" t="s">
        <v>75</v>
      </c>
      <c r="F70" s="66">
        <v>25</v>
      </c>
      <c r="G70" s="66" t="s">
        <v>398</v>
      </c>
      <c r="H70" s="66">
        <v>1</v>
      </c>
      <c r="I70" s="88">
        <v>2</v>
      </c>
      <c r="J70" s="52">
        <f t="shared" si="4"/>
        <v>2</v>
      </c>
      <c r="K70" s="51" t="s">
        <v>35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5" customHeight="1" x14ac:dyDescent="0.3">
      <c r="A71" s="68" t="s">
        <v>192</v>
      </c>
      <c r="B71" s="68" t="s">
        <v>193</v>
      </c>
      <c r="C71" s="68" t="s">
        <v>194</v>
      </c>
      <c r="D71" s="69">
        <v>45399</v>
      </c>
      <c r="E71" s="70" t="s">
        <v>195</v>
      </c>
      <c r="F71" s="68">
        <v>54</v>
      </c>
      <c r="G71" s="57" t="s">
        <v>196</v>
      </c>
      <c r="H71" s="71">
        <v>2</v>
      </c>
      <c r="I71" s="65">
        <v>1.5</v>
      </c>
      <c r="J71" s="52">
        <f t="shared" si="4"/>
        <v>3</v>
      </c>
      <c r="K71" s="51" t="s">
        <v>30</v>
      </c>
      <c r="L71" s="18" t="s">
        <v>27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5" customHeight="1" x14ac:dyDescent="0.3">
      <c r="A72" s="66" t="s">
        <v>249</v>
      </c>
      <c r="B72" s="66" t="s">
        <v>250</v>
      </c>
      <c r="C72" s="66" t="s">
        <v>251</v>
      </c>
      <c r="D72" s="76">
        <v>45399</v>
      </c>
      <c r="E72" s="66" t="s">
        <v>103</v>
      </c>
      <c r="F72" s="19">
        <v>234</v>
      </c>
      <c r="G72" s="66" t="s">
        <v>252</v>
      </c>
      <c r="H72" s="66">
        <v>7</v>
      </c>
      <c r="I72" s="88">
        <v>2</v>
      </c>
      <c r="J72" s="52">
        <f t="shared" si="4"/>
        <v>14</v>
      </c>
      <c r="K72" s="51" t="s">
        <v>31</v>
      </c>
      <c r="L72" s="18" t="s">
        <v>28</v>
      </c>
      <c r="M72" s="18" t="s">
        <v>24</v>
      </c>
      <c r="N72" s="18" t="s">
        <v>36</v>
      </c>
      <c r="O72" s="18" t="s">
        <v>27</v>
      </c>
      <c r="P72" s="18" t="s">
        <v>33</v>
      </c>
      <c r="Q72" s="18" t="s">
        <v>34</v>
      </c>
      <c r="R72" s="18"/>
      <c r="S72" s="18"/>
      <c r="T72" s="18"/>
      <c r="U72" s="18"/>
      <c r="V72" s="18"/>
      <c r="W72" s="18"/>
    </row>
    <row r="73" spans="1:23" ht="15" customHeight="1" x14ac:dyDescent="0.3">
      <c r="A73" s="65" t="s">
        <v>143</v>
      </c>
      <c r="B73" s="65" t="s">
        <v>144</v>
      </c>
      <c r="C73" s="65" t="s">
        <v>145</v>
      </c>
      <c r="D73" s="85" t="s">
        <v>115</v>
      </c>
      <c r="E73" s="86" t="s">
        <v>71</v>
      </c>
      <c r="F73" s="66">
        <v>98</v>
      </c>
      <c r="G73" s="93" t="s">
        <v>408</v>
      </c>
      <c r="H73" s="65">
        <v>3</v>
      </c>
      <c r="I73" s="65">
        <v>2</v>
      </c>
      <c r="J73" s="52">
        <f t="shared" si="4"/>
        <v>6</v>
      </c>
      <c r="K73" s="51" t="s">
        <v>26</v>
      </c>
      <c r="L73" s="18" t="s">
        <v>31</v>
      </c>
      <c r="M73" s="18" t="s">
        <v>30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5" customHeight="1" x14ac:dyDescent="0.3">
      <c r="A74" s="66" t="s">
        <v>378</v>
      </c>
      <c r="B74" s="66" t="s">
        <v>379</v>
      </c>
      <c r="C74" s="66" t="s">
        <v>380</v>
      </c>
      <c r="D74" s="80">
        <v>45400</v>
      </c>
      <c r="E74" s="66" t="s">
        <v>71</v>
      </c>
      <c r="F74" s="66">
        <v>40</v>
      </c>
      <c r="G74" s="66" t="s">
        <v>401</v>
      </c>
      <c r="H74" s="66">
        <v>2</v>
      </c>
      <c r="I74" s="88">
        <v>2</v>
      </c>
      <c r="J74" s="52">
        <f t="shared" si="4"/>
        <v>4</v>
      </c>
      <c r="K74" s="51" t="s">
        <v>27</v>
      </c>
      <c r="L74" s="18" t="s">
        <v>39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5" customHeight="1" x14ac:dyDescent="0.3">
      <c r="A75" s="75" t="s">
        <v>225</v>
      </c>
      <c r="B75" s="75" t="s">
        <v>226</v>
      </c>
      <c r="C75" s="73" t="s">
        <v>227</v>
      </c>
      <c r="D75" s="83" t="s">
        <v>115</v>
      </c>
      <c r="E75" s="83" t="s">
        <v>62</v>
      </c>
      <c r="F75" s="74"/>
      <c r="G75" s="76" t="s">
        <v>224</v>
      </c>
      <c r="H75" s="66">
        <v>1</v>
      </c>
      <c r="I75" s="88">
        <v>2</v>
      </c>
      <c r="J75" s="52">
        <f t="shared" si="4"/>
        <v>2</v>
      </c>
      <c r="K75" s="55" t="s">
        <v>35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5" customHeight="1" x14ac:dyDescent="0.3">
      <c r="A76" s="65" t="s">
        <v>149</v>
      </c>
      <c r="B76" s="65" t="s">
        <v>150</v>
      </c>
      <c r="C76" s="65" t="s">
        <v>151</v>
      </c>
      <c r="D76" s="85" t="s">
        <v>115</v>
      </c>
      <c r="E76" s="18" t="s">
        <v>79</v>
      </c>
      <c r="F76" s="65">
        <v>74</v>
      </c>
      <c r="G76" s="93" t="s">
        <v>123</v>
      </c>
      <c r="H76" s="65">
        <v>2</v>
      </c>
      <c r="I76" s="65">
        <v>2</v>
      </c>
      <c r="J76" s="52">
        <f t="shared" si="4"/>
        <v>4</v>
      </c>
      <c r="K76" s="51" t="s">
        <v>24</v>
      </c>
      <c r="L76" s="18" t="s">
        <v>30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5" customHeight="1" x14ac:dyDescent="0.3">
      <c r="A77" s="65" t="s">
        <v>113</v>
      </c>
      <c r="B77" s="65" t="s">
        <v>114</v>
      </c>
      <c r="C77" s="65" t="s">
        <v>110</v>
      </c>
      <c r="D77" s="85" t="s">
        <v>115</v>
      </c>
      <c r="E77" s="53" t="s">
        <v>65</v>
      </c>
      <c r="F77" s="66">
        <v>21</v>
      </c>
      <c r="G77" s="93" t="s">
        <v>353</v>
      </c>
      <c r="H77" s="65">
        <v>1</v>
      </c>
      <c r="I77" s="65">
        <v>2</v>
      </c>
      <c r="J77" s="52">
        <f t="shared" si="4"/>
        <v>2</v>
      </c>
      <c r="K77" s="51" t="s">
        <v>31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5" customHeight="1" x14ac:dyDescent="0.3">
      <c r="A78" s="75" t="s">
        <v>231</v>
      </c>
      <c r="B78" s="75" t="s">
        <v>232</v>
      </c>
      <c r="C78" s="73" t="s">
        <v>227</v>
      </c>
      <c r="D78" s="74" t="s">
        <v>233</v>
      </c>
      <c r="E78" s="74" t="s">
        <v>65</v>
      </c>
      <c r="F78" s="74"/>
      <c r="G78" s="76" t="s">
        <v>234</v>
      </c>
      <c r="H78" s="66">
        <v>1</v>
      </c>
      <c r="I78" s="88">
        <v>2</v>
      </c>
      <c r="J78" s="52">
        <f t="shared" si="4"/>
        <v>2</v>
      </c>
      <c r="K78" s="51" t="s">
        <v>36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5" customHeight="1" x14ac:dyDescent="0.3">
      <c r="A79" s="66" t="s">
        <v>387</v>
      </c>
      <c r="B79" s="66" t="s">
        <v>388</v>
      </c>
      <c r="C79" s="66" t="s">
        <v>389</v>
      </c>
      <c r="D79" s="80">
        <v>45400</v>
      </c>
      <c r="E79" s="66" t="s">
        <v>356</v>
      </c>
      <c r="F79" s="66">
        <v>31</v>
      </c>
      <c r="G79" s="66" t="s">
        <v>403</v>
      </c>
      <c r="H79" s="66">
        <v>1</v>
      </c>
      <c r="I79" s="88">
        <v>1.5</v>
      </c>
      <c r="J79" s="52">
        <f t="shared" si="4"/>
        <v>1.5</v>
      </c>
      <c r="K79" s="51" t="s">
        <v>39</v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5" customHeight="1" x14ac:dyDescent="0.3">
      <c r="A80" s="66" t="s">
        <v>394</v>
      </c>
      <c r="B80" s="66" t="s">
        <v>395</v>
      </c>
      <c r="C80" s="66" t="s">
        <v>389</v>
      </c>
      <c r="D80" s="80">
        <v>45400</v>
      </c>
      <c r="E80" s="66" t="s">
        <v>396</v>
      </c>
      <c r="F80" s="66">
        <v>19</v>
      </c>
      <c r="G80" s="66" t="s">
        <v>73</v>
      </c>
      <c r="H80" s="66">
        <v>1</v>
      </c>
      <c r="I80" s="88">
        <v>1.5</v>
      </c>
      <c r="J80" s="52">
        <f t="shared" si="4"/>
        <v>1.5</v>
      </c>
      <c r="K80" s="51" t="s">
        <v>39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5" customHeight="1" x14ac:dyDescent="0.3">
      <c r="A81" s="66" t="s">
        <v>272</v>
      </c>
      <c r="B81" s="66" t="s">
        <v>273</v>
      </c>
      <c r="C81" s="66" t="s">
        <v>274</v>
      </c>
      <c r="D81" s="76">
        <v>45400</v>
      </c>
      <c r="E81" s="66" t="s">
        <v>77</v>
      </c>
      <c r="F81" s="66">
        <v>120</v>
      </c>
      <c r="G81" s="66" t="s">
        <v>275</v>
      </c>
      <c r="H81" s="66">
        <v>4</v>
      </c>
      <c r="I81" s="88">
        <v>2.5</v>
      </c>
      <c r="J81" s="52">
        <f t="shared" si="4"/>
        <v>10</v>
      </c>
      <c r="K81" s="51" t="s">
        <v>31</v>
      </c>
      <c r="L81" s="18" t="s">
        <v>35</v>
      </c>
      <c r="M81" s="18" t="s">
        <v>24</v>
      </c>
      <c r="N81" s="18" t="s">
        <v>30</v>
      </c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5" customHeight="1" x14ac:dyDescent="0.3">
      <c r="A82" s="66" t="s">
        <v>272</v>
      </c>
      <c r="B82" s="66" t="s">
        <v>276</v>
      </c>
      <c r="C82" s="66" t="s">
        <v>277</v>
      </c>
      <c r="D82" s="76">
        <v>45400</v>
      </c>
      <c r="E82" s="66" t="s">
        <v>77</v>
      </c>
      <c r="F82" s="66">
        <v>140</v>
      </c>
      <c r="G82" s="89" t="s">
        <v>416</v>
      </c>
      <c r="H82" s="66">
        <v>4</v>
      </c>
      <c r="I82" s="88">
        <v>2.5</v>
      </c>
      <c r="J82" s="52">
        <f t="shared" si="4"/>
        <v>10</v>
      </c>
      <c r="K82" s="51" t="s">
        <v>36</v>
      </c>
      <c r="L82" s="18" t="s">
        <v>32</v>
      </c>
      <c r="M82" s="18" t="s">
        <v>26</v>
      </c>
      <c r="N82" s="18" t="s">
        <v>55</v>
      </c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5" customHeight="1" x14ac:dyDescent="0.3">
      <c r="A83" s="65" t="s">
        <v>146</v>
      </c>
      <c r="B83" s="65" t="s">
        <v>147</v>
      </c>
      <c r="C83" s="65" t="s">
        <v>145</v>
      </c>
      <c r="D83" s="80" t="s">
        <v>132</v>
      </c>
      <c r="E83" s="65" t="s">
        <v>71</v>
      </c>
      <c r="F83" s="66">
        <v>73</v>
      </c>
      <c r="G83" s="93" t="s">
        <v>148</v>
      </c>
      <c r="H83" s="65">
        <v>3</v>
      </c>
      <c r="I83" s="65">
        <v>2</v>
      </c>
      <c r="J83" s="52">
        <f t="shared" si="4"/>
        <v>6</v>
      </c>
      <c r="K83" s="51" t="s">
        <v>26</v>
      </c>
      <c r="L83" s="18" t="s">
        <v>24</v>
      </c>
      <c r="M83" s="18" t="s">
        <v>31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5" customHeight="1" x14ac:dyDescent="0.3">
      <c r="A84" s="65" t="s">
        <v>129</v>
      </c>
      <c r="B84" s="65" t="s">
        <v>130</v>
      </c>
      <c r="C84" s="65" t="s">
        <v>131</v>
      </c>
      <c r="D84" s="80" t="s">
        <v>132</v>
      </c>
      <c r="E84" s="65" t="s">
        <v>63</v>
      </c>
      <c r="F84" s="66">
        <v>74</v>
      </c>
      <c r="G84" s="93" t="s">
        <v>133</v>
      </c>
      <c r="H84" s="65">
        <v>2</v>
      </c>
      <c r="I84" s="65">
        <v>1.5</v>
      </c>
      <c r="J84" s="52">
        <f t="shared" si="4"/>
        <v>3</v>
      </c>
      <c r="K84" s="51" t="s">
        <v>26</v>
      </c>
      <c r="L84" s="18" t="s">
        <v>31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5" customHeight="1" x14ac:dyDescent="0.3">
      <c r="A85" s="68" t="s">
        <v>206</v>
      </c>
      <c r="B85" s="68" t="s">
        <v>207</v>
      </c>
      <c r="C85" s="68" t="s">
        <v>205</v>
      </c>
      <c r="D85" s="80" t="s">
        <v>132</v>
      </c>
      <c r="E85" s="19" t="s">
        <v>65</v>
      </c>
      <c r="F85" s="71">
        <v>43</v>
      </c>
      <c r="G85" s="91" t="s">
        <v>128</v>
      </c>
      <c r="H85" s="71">
        <v>2</v>
      </c>
      <c r="I85" s="65">
        <v>2</v>
      </c>
      <c r="J85" s="52">
        <f t="shared" si="4"/>
        <v>4</v>
      </c>
      <c r="K85" s="51" t="s">
        <v>34</v>
      </c>
      <c r="L85" s="18" t="s">
        <v>29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15" customHeight="1" x14ac:dyDescent="0.3">
      <c r="A86" s="68" t="s">
        <v>181</v>
      </c>
      <c r="B86" s="68" t="s">
        <v>182</v>
      </c>
      <c r="C86" s="68" t="s">
        <v>188</v>
      </c>
      <c r="D86" s="69" t="s">
        <v>189</v>
      </c>
      <c r="E86" s="70"/>
      <c r="F86" s="68"/>
      <c r="G86" s="68"/>
      <c r="H86" s="68"/>
      <c r="I86" s="65"/>
      <c r="J86" s="52">
        <f t="shared" si="4"/>
        <v>0</v>
      </c>
      <c r="K86" s="51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5" customHeight="1" x14ac:dyDescent="0.3">
      <c r="A87" s="68" t="s">
        <v>190</v>
      </c>
      <c r="B87" s="68" t="s">
        <v>191</v>
      </c>
      <c r="C87" s="68" t="s">
        <v>188</v>
      </c>
      <c r="D87" s="69" t="s">
        <v>189</v>
      </c>
      <c r="E87" s="70"/>
      <c r="F87" s="68"/>
      <c r="G87" s="68"/>
      <c r="H87" s="68"/>
      <c r="I87" s="65"/>
      <c r="J87" s="52">
        <f t="shared" si="4"/>
        <v>0</v>
      </c>
      <c r="K87" s="51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ht="15" customHeight="1" x14ac:dyDescent="0.3">
      <c r="A88" s="65" t="s">
        <v>136</v>
      </c>
      <c r="B88" s="65" t="s">
        <v>137</v>
      </c>
      <c r="C88" s="65" t="s">
        <v>138</v>
      </c>
      <c r="D88" s="80" t="s">
        <v>139</v>
      </c>
      <c r="E88" s="79"/>
      <c r="F88" s="79"/>
      <c r="G88" s="79"/>
      <c r="H88" s="79"/>
      <c r="I88" s="79"/>
      <c r="J88" s="52">
        <f t="shared" si="4"/>
        <v>0</v>
      </c>
      <c r="K88" s="51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ht="15" customHeight="1" x14ac:dyDescent="0.3">
      <c r="A89" s="66" t="s">
        <v>361</v>
      </c>
      <c r="B89" s="66" t="s">
        <v>362</v>
      </c>
      <c r="C89" s="66" t="s">
        <v>363</v>
      </c>
      <c r="D89" s="80" t="s">
        <v>364</v>
      </c>
      <c r="E89" s="66"/>
      <c r="F89" s="66">
        <v>46</v>
      </c>
      <c r="G89" s="66"/>
      <c r="H89" s="66"/>
      <c r="I89" s="71"/>
      <c r="J89" s="52">
        <f t="shared" si="4"/>
        <v>0</v>
      </c>
      <c r="K89" s="6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5" customHeight="1" x14ac:dyDescent="0.3">
      <c r="A90" s="66" t="s">
        <v>368</v>
      </c>
      <c r="B90" s="66" t="s">
        <v>369</v>
      </c>
      <c r="C90" s="66" t="s">
        <v>367</v>
      </c>
      <c r="D90" s="80" t="s">
        <v>364</v>
      </c>
      <c r="E90" s="66"/>
      <c r="F90" s="66">
        <v>35</v>
      </c>
      <c r="G90" s="66"/>
      <c r="H90" s="66"/>
      <c r="I90" s="88"/>
      <c r="J90" s="52">
        <f t="shared" si="4"/>
        <v>0</v>
      </c>
      <c r="K90" s="51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5" customHeight="1" x14ac:dyDescent="0.3">
      <c r="A91" s="66" t="s">
        <v>381</v>
      </c>
      <c r="B91" s="66" t="s">
        <v>382</v>
      </c>
      <c r="C91" s="66" t="s">
        <v>380</v>
      </c>
      <c r="D91" s="80" t="s">
        <v>139</v>
      </c>
      <c r="E91" s="66"/>
      <c r="F91" s="66">
        <v>35</v>
      </c>
      <c r="G91" s="66"/>
      <c r="H91" s="66"/>
      <c r="I91" s="88"/>
      <c r="J91" s="52">
        <f t="shared" si="4"/>
        <v>0</v>
      </c>
      <c r="K91" s="51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15" customHeight="1" x14ac:dyDescent="0.3">
      <c r="A92" s="68" t="s">
        <v>178</v>
      </c>
      <c r="B92" s="68" t="s">
        <v>179</v>
      </c>
      <c r="C92" s="68" t="s">
        <v>180</v>
      </c>
      <c r="D92" s="69" t="s">
        <v>68</v>
      </c>
      <c r="E92" s="70"/>
      <c r="F92" s="68"/>
      <c r="G92" s="68"/>
      <c r="H92" s="68"/>
      <c r="I92" s="65"/>
      <c r="J92" s="52">
        <f t="shared" si="4"/>
        <v>0</v>
      </c>
      <c r="K92" s="51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5" customHeight="1" x14ac:dyDescent="0.3">
      <c r="A93" s="68" t="s">
        <v>181</v>
      </c>
      <c r="B93" s="68" t="s">
        <v>182</v>
      </c>
      <c r="C93" s="68" t="s">
        <v>180</v>
      </c>
      <c r="D93" s="69" t="s">
        <v>68</v>
      </c>
      <c r="E93" s="70"/>
      <c r="F93" s="68"/>
      <c r="G93" s="68"/>
      <c r="H93" s="68"/>
      <c r="I93" s="65"/>
      <c r="J93" s="52">
        <f t="shared" si="4"/>
        <v>0</v>
      </c>
      <c r="K93" s="51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5" customHeight="1" x14ac:dyDescent="0.3">
      <c r="A94" s="68" t="s">
        <v>199</v>
      </c>
      <c r="B94" s="68" t="s">
        <v>200</v>
      </c>
      <c r="C94" s="68" t="s">
        <v>202</v>
      </c>
      <c r="D94" s="69" t="s">
        <v>68</v>
      </c>
      <c r="E94" s="70"/>
      <c r="F94" s="68"/>
      <c r="G94" s="68"/>
      <c r="H94" s="68"/>
      <c r="I94" s="65"/>
      <c r="J94" s="52">
        <f t="shared" si="4"/>
        <v>0</v>
      </c>
      <c r="K94" s="51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5" customHeight="1" x14ac:dyDescent="0.3">
      <c r="A95" s="68" t="s">
        <v>48</v>
      </c>
      <c r="B95" s="68" t="s">
        <v>183</v>
      </c>
      <c r="C95" s="68" t="s">
        <v>180</v>
      </c>
      <c r="D95" s="69" t="s">
        <v>68</v>
      </c>
      <c r="E95" s="70"/>
      <c r="F95" s="68"/>
      <c r="G95" s="68"/>
      <c r="H95" s="68"/>
      <c r="I95" s="65"/>
      <c r="J95" s="52">
        <f t="shared" si="4"/>
        <v>0</v>
      </c>
      <c r="K95" s="51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5" customHeight="1" x14ac:dyDescent="0.3">
      <c r="A96" s="68" t="s">
        <v>49</v>
      </c>
      <c r="B96" s="68" t="s">
        <v>184</v>
      </c>
      <c r="C96" s="68" t="s">
        <v>180</v>
      </c>
      <c r="D96" s="69" t="s">
        <v>68</v>
      </c>
      <c r="E96" s="70"/>
      <c r="F96" s="68"/>
      <c r="G96" s="68"/>
      <c r="H96" s="68"/>
      <c r="I96" s="65"/>
      <c r="J96" s="52">
        <f t="shared" si="4"/>
        <v>0</v>
      </c>
      <c r="K96" s="51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5" customHeight="1" x14ac:dyDescent="0.3">
      <c r="A97" s="66" t="s">
        <v>247</v>
      </c>
      <c r="B97" s="66" t="s">
        <v>248</v>
      </c>
      <c r="C97" s="66" t="s">
        <v>53</v>
      </c>
      <c r="D97" s="76" t="s">
        <v>101</v>
      </c>
      <c r="E97" s="76" t="s">
        <v>43</v>
      </c>
      <c r="F97" s="76" t="s">
        <v>43</v>
      </c>
      <c r="G97" s="66" t="s">
        <v>43</v>
      </c>
      <c r="H97" s="66"/>
      <c r="I97" s="88"/>
      <c r="J97" s="52">
        <f t="shared" si="4"/>
        <v>0</v>
      </c>
      <c r="K97" s="51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5" customHeight="1" x14ac:dyDescent="0.3">
      <c r="A98" s="66" t="s">
        <v>152</v>
      </c>
      <c r="B98" s="66" t="s">
        <v>153</v>
      </c>
      <c r="C98" s="66" t="s">
        <v>397</v>
      </c>
      <c r="D98" s="80" t="s">
        <v>155</v>
      </c>
      <c r="E98" s="66"/>
      <c r="F98" s="66"/>
      <c r="G98" s="66"/>
      <c r="H98" s="66"/>
      <c r="I98" s="88"/>
      <c r="J98" s="52"/>
      <c r="K98" s="51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5" customHeight="1" x14ac:dyDescent="0.3">
      <c r="A99" s="66" t="s">
        <v>289</v>
      </c>
      <c r="B99" s="66" t="s">
        <v>290</v>
      </c>
      <c r="C99" s="66" t="s">
        <v>291</v>
      </c>
      <c r="D99" s="80"/>
      <c r="E99" s="66"/>
      <c r="F99" s="66" t="s">
        <v>292</v>
      </c>
      <c r="G99" s="66" t="s">
        <v>88</v>
      </c>
      <c r="H99" s="66"/>
      <c r="I99" s="88"/>
      <c r="J99" s="52">
        <f>PRODUCT(H99,I99)</f>
        <v>0</v>
      </c>
      <c r="K99" s="51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15" customHeight="1" x14ac:dyDescent="0.3">
      <c r="A100" s="66" t="s">
        <v>289</v>
      </c>
      <c r="B100" s="66" t="s">
        <v>290</v>
      </c>
      <c r="C100" s="66" t="s">
        <v>293</v>
      </c>
      <c r="D100" s="80"/>
      <c r="E100" s="66"/>
      <c r="F100" s="66" t="s">
        <v>294</v>
      </c>
      <c r="G100" s="66" t="s">
        <v>88</v>
      </c>
      <c r="H100" s="66"/>
      <c r="I100" s="88"/>
      <c r="J100" s="52">
        <f>PRODUCT(H100,I100)</f>
        <v>0</v>
      </c>
      <c r="K100" s="51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ht="15" customHeight="1" x14ac:dyDescent="0.3">
      <c r="A101" s="66" t="s">
        <v>425</v>
      </c>
      <c r="B101" s="66"/>
      <c r="C101" s="66" t="s">
        <v>426</v>
      </c>
      <c r="D101" s="80"/>
      <c r="E101" s="66"/>
      <c r="F101" s="66"/>
      <c r="G101" s="66"/>
      <c r="H101" s="66">
        <v>2</v>
      </c>
      <c r="I101" s="88">
        <v>1</v>
      </c>
      <c r="J101" s="52">
        <v>2</v>
      </c>
      <c r="K101" s="51" t="s">
        <v>32</v>
      </c>
      <c r="L101" s="18" t="s">
        <v>28</v>
      </c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5" customHeight="1" x14ac:dyDescent="0.3">
      <c r="A102" s="58"/>
      <c r="B102" s="58"/>
      <c r="C102" s="58"/>
      <c r="D102" s="80"/>
      <c r="E102" s="60"/>
      <c r="F102" s="60"/>
      <c r="G102" s="60"/>
      <c r="H102" s="60"/>
      <c r="I102" s="61"/>
      <c r="J102" s="61"/>
      <c r="K102" s="62"/>
    </row>
    <row r="103" spans="1:23" ht="15" customHeight="1" x14ac:dyDescent="0.3">
      <c r="A103" s="58"/>
      <c r="B103" s="58"/>
      <c r="C103" s="58"/>
      <c r="D103" s="80"/>
      <c r="E103" s="60"/>
      <c r="F103" s="60"/>
      <c r="G103" s="60"/>
      <c r="H103" s="60"/>
      <c r="I103" s="61"/>
      <c r="J103" s="61"/>
      <c r="K103" s="62"/>
    </row>
    <row r="104" spans="1:23" ht="15" customHeight="1" x14ac:dyDescent="0.3">
      <c r="A104" s="58"/>
      <c r="B104" s="58"/>
      <c r="C104" s="58"/>
      <c r="D104" s="59"/>
      <c r="E104" s="60"/>
      <c r="F104" s="60"/>
      <c r="G104" s="60"/>
      <c r="H104" s="60"/>
      <c r="I104" s="61"/>
      <c r="J104" s="61"/>
      <c r="K104" s="62"/>
    </row>
    <row r="105" spans="1:23" ht="15" customHeight="1" x14ac:dyDescent="0.3">
      <c r="A105" s="58"/>
      <c r="B105" s="58"/>
      <c r="C105" s="58"/>
      <c r="D105" s="59"/>
      <c r="E105" s="60"/>
      <c r="F105" s="60"/>
      <c r="G105" s="60"/>
      <c r="H105" s="60"/>
      <c r="I105" s="61"/>
      <c r="J105" s="61"/>
      <c r="K105" s="62"/>
    </row>
    <row r="106" spans="1:23" ht="15" customHeight="1" x14ac:dyDescent="0.3">
      <c r="A106" s="58"/>
      <c r="B106" s="58"/>
      <c r="C106" s="58"/>
      <c r="D106" s="59"/>
      <c r="E106" s="60"/>
      <c r="F106" s="60"/>
      <c r="G106" s="60"/>
      <c r="H106" s="60"/>
      <c r="I106" s="61"/>
      <c r="J106" s="61"/>
      <c r="K106" s="62"/>
    </row>
    <row r="107" spans="1:23" ht="15" customHeight="1" x14ac:dyDescent="0.3">
      <c r="A107" s="58"/>
      <c r="B107" s="58"/>
      <c r="C107" s="58"/>
      <c r="D107" s="59"/>
      <c r="E107" s="60"/>
      <c r="F107" s="60"/>
      <c r="G107" s="60"/>
      <c r="H107" s="60"/>
      <c r="I107" s="61"/>
      <c r="J107" s="61"/>
      <c r="K107" s="62"/>
    </row>
    <row r="108" spans="1:23" ht="15" customHeight="1" x14ac:dyDescent="0.3">
      <c r="A108" s="58"/>
      <c r="B108" s="58"/>
      <c r="C108" s="58"/>
      <c r="D108" s="59"/>
      <c r="E108" s="60"/>
      <c r="F108" s="60"/>
      <c r="G108" s="60"/>
      <c r="H108" s="60"/>
      <c r="I108" s="61"/>
      <c r="J108" s="61"/>
      <c r="K108" s="62"/>
    </row>
    <row r="109" spans="1:23" ht="15" customHeight="1" x14ac:dyDescent="0.3">
      <c r="A109" s="58"/>
      <c r="B109" s="58"/>
      <c r="C109" s="58"/>
      <c r="D109" s="59"/>
      <c r="E109" s="60"/>
      <c r="F109" s="60"/>
      <c r="G109" s="60"/>
      <c r="H109" s="60"/>
      <c r="I109" s="61"/>
      <c r="J109" s="61"/>
      <c r="K109" s="62"/>
    </row>
    <row r="110" spans="1:23" ht="15" customHeight="1" x14ac:dyDescent="0.3">
      <c r="A110" s="58"/>
      <c r="B110" s="58"/>
      <c r="C110" s="58"/>
      <c r="D110" s="59"/>
      <c r="E110" s="60"/>
      <c r="F110" s="60"/>
      <c r="G110" s="60"/>
      <c r="H110" s="60"/>
      <c r="I110" s="61"/>
      <c r="J110" s="61"/>
      <c r="K110" s="62"/>
    </row>
    <row r="111" spans="1:23" ht="15" customHeight="1" x14ac:dyDescent="0.3">
      <c r="A111" s="58"/>
      <c r="B111" s="58"/>
      <c r="C111" s="58"/>
      <c r="D111" s="59"/>
      <c r="E111" s="60"/>
      <c r="F111" s="60"/>
      <c r="G111" s="60"/>
      <c r="H111" s="60"/>
      <c r="I111" s="61"/>
      <c r="J111" s="61"/>
      <c r="K111" s="62"/>
    </row>
    <row r="112" spans="1:23" ht="15" customHeight="1" x14ac:dyDescent="0.3">
      <c r="A112" s="58"/>
      <c r="B112" s="58"/>
      <c r="C112" s="58"/>
      <c r="D112" s="59"/>
      <c r="E112" s="60"/>
      <c r="F112" s="60"/>
      <c r="G112" s="60"/>
      <c r="H112" s="60"/>
      <c r="I112" s="61"/>
      <c r="J112" s="61"/>
      <c r="K112" s="62"/>
    </row>
    <row r="113" spans="1:11" ht="15" customHeight="1" x14ac:dyDescent="0.3">
      <c r="A113" s="58"/>
      <c r="B113" s="58"/>
      <c r="C113" s="58"/>
      <c r="D113" s="59"/>
      <c r="E113" s="60"/>
      <c r="F113" s="60"/>
      <c r="G113" s="60"/>
      <c r="H113" s="60"/>
      <c r="I113" s="61"/>
      <c r="J113" s="61"/>
      <c r="K113" s="62"/>
    </row>
    <row r="114" spans="1:11" ht="15" customHeight="1" x14ac:dyDescent="0.3">
      <c r="A114" s="58"/>
      <c r="B114" s="58"/>
      <c r="C114" s="58"/>
      <c r="D114" s="59"/>
      <c r="E114" s="60"/>
      <c r="F114" s="60"/>
      <c r="G114" s="60"/>
      <c r="H114" s="60"/>
      <c r="I114" s="61"/>
      <c r="J114" s="61"/>
      <c r="K114" s="62"/>
    </row>
    <row r="115" spans="1:11" ht="15" customHeight="1" x14ac:dyDescent="0.3">
      <c r="A115" s="58"/>
      <c r="B115" s="58"/>
      <c r="C115" s="58"/>
      <c r="D115" s="59"/>
      <c r="E115" s="60"/>
      <c r="F115" s="60"/>
      <c r="G115" s="60"/>
      <c r="H115" s="60"/>
      <c r="I115" s="61"/>
      <c r="J115" s="61"/>
      <c r="K115" s="62"/>
    </row>
    <row r="116" spans="1:11" ht="15" customHeight="1" x14ac:dyDescent="0.3">
      <c r="A116" s="58"/>
      <c r="B116" s="58"/>
      <c r="C116" s="58"/>
      <c r="D116" s="59"/>
      <c r="E116" s="60"/>
      <c r="F116" s="60"/>
      <c r="G116" s="60"/>
      <c r="H116" s="60"/>
      <c r="I116" s="61"/>
      <c r="J116" s="61"/>
      <c r="K116" s="62"/>
    </row>
    <row r="117" spans="1:11" ht="15" customHeight="1" x14ac:dyDescent="0.3">
      <c r="A117" s="58"/>
      <c r="B117" s="58"/>
      <c r="C117" s="58"/>
      <c r="D117" s="63"/>
      <c r="E117" s="58"/>
      <c r="F117" s="58"/>
      <c r="G117" s="58"/>
      <c r="H117" s="58"/>
      <c r="I117" s="61"/>
      <c r="J117" s="61"/>
      <c r="K117" s="62"/>
    </row>
    <row r="118" spans="1:11" ht="15" customHeight="1" x14ac:dyDescent="0.3">
      <c r="A118" s="58"/>
      <c r="B118" s="58"/>
      <c r="C118" s="58"/>
      <c r="D118" s="63"/>
      <c r="E118" s="58"/>
      <c r="F118" s="58"/>
      <c r="G118" s="58"/>
      <c r="H118" s="58"/>
      <c r="I118" s="61"/>
      <c r="J118" s="61"/>
      <c r="K118" s="62"/>
    </row>
    <row r="119" spans="1:11" ht="15" customHeight="1" x14ac:dyDescent="0.3">
      <c r="A119" s="58"/>
      <c r="B119" s="58"/>
      <c r="C119" s="58"/>
      <c r="D119" s="63"/>
      <c r="E119" s="58"/>
      <c r="F119" s="58"/>
      <c r="G119" s="58"/>
      <c r="H119" s="58"/>
      <c r="I119" s="61"/>
      <c r="J119" s="61"/>
      <c r="K119" s="62"/>
    </row>
    <row r="120" spans="1:11" ht="15" customHeight="1" x14ac:dyDescent="0.3">
      <c r="A120" s="58"/>
      <c r="B120" s="58"/>
      <c r="C120" s="58"/>
      <c r="D120" s="63"/>
      <c r="E120" s="58"/>
      <c r="F120" s="58"/>
      <c r="G120" s="58"/>
      <c r="H120" s="58"/>
      <c r="I120" s="61"/>
      <c r="J120" s="61"/>
      <c r="K120" s="62"/>
    </row>
    <row r="121" spans="1:11" ht="15" customHeight="1" x14ac:dyDescent="0.3">
      <c r="A121" s="58"/>
      <c r="B121" s="58"/>
      <c r="C121" s="58"/>
      <c r="D121" s="63"/>
      <c r="E121" s="58"/>
      <c r="F121" s="58"/>
      <c r="G121" s="58"/>
      <c r="H121" s="58"/>
      <c r="I121" s="61"/>
      <c r="J121" s="61"/>
      <c r="K121" s="62"/>
    </row>
    <row r="122" spans="1:11" ht="15" customHeight="1" x14ac:dyDescent="0.3">
      <c r="A122" s="58"/>
      <c r="B122" s="58"/>
      <c r="C122" s="58"/>
      <c r="D122" s="63"/>
      <c r="E122" s="58"/>
      <c r="F122" s="58"/>
      <c r="G122" s="58"/>
      <c r="H122" s="58"/>
      <c r="I122" s="61"/>
      <c r="J122" s="61"/>
      <c r="K122" s="62"/>
    </row>
    <row r="123" spans="1:11" ht="15" customHeight="1" x14ac:dyDescent="0.3">
      <c r="A123" s="58"/>
      <c r="B123" s="58"/>
      <c r="C123" s="58"/>
      <c r="D123" s="63"/>
      <c r="E123" s="58"/>
      <c r="F123" s="58"/>
      <c r="G123" s="58"/>
      <c r="H123" s="58"/>
      <c r="I123" s="61"/>
      <c r="J123" s="61"/>
      <c r="K123" s="62"/>
    </row>
    <row r="124" spans="1:11" ht="15" customHeight="1" x14ac:dyDescent="0.3">
      <c r="A124" s="58"/>
      <c r="B124" s="58"/>
      <c r="C124" s="58"/>
      <c r="D124" s="63"/>
      <c r="E124" s="58"/>
      <c r="F124" s="58"/>
      <c r="G124" s="58"/>
      <c r="H124" s="58"/>
      <c r="I124" s="61"/>
      <c r="J124" s="61"/>
      <c r="K124" s="62"/>
    </row>
    <row r="125" spans="1:11" ht="15" customHeight="1" x14ac:dyDescent="0.3">
      <c r="A125" s="58"/>
      <c r="B125" s="58"/>
      <c r="C125" s="58"/>
      <c r="D125" s="63"/>
      <c r="E125" s="58"/>
      <c r="F125" s="58"/>
      <c r="G125" s="58"/>
      <c r="H125" s="58"/>
      <c r="I125" s="61"/>
      <c r="J125" s="61"/>
      <c r="K125" s="62"/>
    </row>
    <row r="126" spans="1:11" ht="15" customHeight="1" x14ac:dyDescent="0.3">
      <c r="A126" s="58"/>
      <c r="B126" s="58"/>
      <c r="C126" s="58"/>
      <c r="D126" s="63"/>
      <c r="E126" s="58"/>
      <c r="F126" s="58"/>
      <c r="G126" s="58"/>
      <c r="H126" s="58"/>
      <c r="I126" s="61"/>
      <c r="J126" s="61"/>
      <c r="K126" s="62"/>
    </row>
    <row r="127" spans="1:11" ht="15" customHeight="1" x14ac:dyDescent="0.3">
      <c r="A127" s="58"/>
      <c r="B127" s="58"/>
      <c r="C127" s="58"/>
      <c r="D127" s="63"/>
      <c r="E127" s="58"/>
      <c r="F127" s="58"/>
      <c r="G127" s="58"/>
      <c r="H127" s="58"/>
      <c r="I127" s="61"/>
      <c r="J127" s="61"/>
      <c r="K127" s="62"/>
    </row>
    <row r="128" spans="1:11" ht="15" customHeight="1" x14ac:dyDescent="0.3">
      <c r="A128" s="58"/>
      <c r="B128" s="58"/>
      <c r="C128" s="58"/>
      <c r="D128" s="63"/>
      <c r="E128" s="58"/>
      <c r="F128" s="58"/>
      <c r="G128" s="58"/>
      <c r="H128" s="58"/>
      <c r="I128" s="61"/>
      <c r="J128" s="61"/>
      <c r="K128" s="62"/>
    </row>
    <row r="129" spans="1:11" ht="15" customHeight="1" x14ac:dyDescent="0.3">
      <c r="A129" s="58"/>
      <c r="B129" s="58"/>
      <c r="C129" s="58"/>
      <c r="D129" s="63"/>
      <c r="E129" s="58"/>
      <c r="F129" s="58"/>
      <c r="G129" s="58"/>
      <c r="H129" s="58"/>
      <c r="I129" s="61"/>
      <c r="J129" s="61"/>
      <c r="K129" s="62"/>
    </row>
    <row r="130" spans="1:11" ht="15" customHeight="1" x14ac:dyDescent="0.3">
      <c r="A130" s="58"/>
      <c r="B130" s="58"/>
      <c r="C130" s="58"/>
      <c r="D130" s="63"/>
      <c r="E130" s="58"/>
      <c r="F130" s="58"/>
      <c r="G130" s="58"/>
      <c r="H130" s="58"/>
      <c r="I130" s="61"/>
      <c r="J130" s="61"/>
      <c r="K130" s="62"/>
    </row>
    <row r="131" spans="1:11" ht="15" customHeight="1" x14ac:dyDescent="0.3">
      <c r="A131" s="58"/>
      <c r="B131" s="58"/>
      <c r="C131" s="58"/>
      <c r="D131" s="63"/>
      <c r="E131" s="58"/>
      <c r="F131" s="58"/>
      <c r="G131" s="58"/>
      <c r="H131" s="58"/>
      <c r="I131" s="61"/>
      <c r="J131" s="61"/>
      <c r="K131" s="62"/>
    </row>
    <row r="132" spans="1:11" ht="15" customHeight="1" x14ac:dyDescent="0.3">
      <c r="A132" s="58"/>
      <c r="B132" s="58"/>
      <c r="C132" s="58"/>
      <c r="D132" s="63"/>
      <c r="E132" s="58"/>
      <c r="F132" s="58"/>
      <c r="G132" s="58"/>
      <c r="H132" s="58"/>
      <c r="I132" s="61"/>
      <c r="J132" s="61"/>
      <c r="K132" s="62"/>
    </row>
    <row r="133" spans="1:11" ht="15" customHeight="1" x14ac:dyDescent="0.3">
      <c r="A133" s="58"/>
      <c r="B133" s="58"/>
      <c r="C133" s="58"/>
      <c r="D133" s="63"/>
      <c r="E133" s="58"/>
      <c r="F133" s="58"/>
      <c r="G133" s="58"/>
      <c r="H133" s="58"/>
      <c r="I133" s="61"/>
      <c r="J133" s="61"/>
      <c r="K133" s="62"/>
    </row>
    <row r="134" spans="1:11" ht="15" customHeight="1" x14ac:dyDescent="0.3">
      <c r="A134" s="58"/>
      <c r="B134" s="58"/>
      <c r="C134" s="58"/>
      <c r="D134" s="63"/>
      <c r="E134" s="58"/>
      <c r="F134" s="58"/>
      <c r="G134" s="58"/>
      <c r="H134" s="58"/>
      <c r="I134" s="61"/>
      <c r="J134" s="61"/>
      <c r="K134" s="62"/>
    </row>
    <row r="135" spans="1:11" ht="15" customHeight="1" x14ac:dyDescent="0.3">
      <c r="A135" s="58"/>
      <c r="B135" s="58"/>
      <c r="C135" s="58"/>
      <c r="D135" s="63"/>
      <c r="E135" s="58"/>
      <c r="F135" s="58"/>
      <c r="G135" s="58"/>
      <c r="H135" s="58"/>
      <c r="I135" s="61"/>
      <c r="J135" s="61"/>
      <c r="K135" s="62"/>
    </row>
    <row r="136" spans="1:11" ht="15" customHeight="1" x14ac:dyDescent="0.3">
      <c r="A136" s="58"/>
      <c r="B136" s="58"/>
      <c r="C136" s="58"/>
      <c r="D136" s="63"/>
      <c r="E136" s="58"/>
      <c r="F136" s="58"/>
      <c r="G136" s="58"/>
      <c r="H136" s="58"/>
      <c r="I136" s="61"/>
      <c r="J136" s="61"/>
      <c r="K136" s="62"/>
    </row>
    <row r="137" spans="1:11" ht="15" customHeight="1" x14ac:dyDescent="0.3">
      <c r="A137" s="58"/>
      <c r="B137" s="58"/>
      <c r="C137" s="58"/>
      <c r="D137" s="63"/>
      <c r="E137" s="58"/>
      <c r="F137" s="58"/>
      <c r="G137" s="58"/>
      <c r="H137" s="58"/>
      <c r="I137" s="61"/>
      <c r="J137" s="61"/>
      <c r="K137" s="62"/>
    </row>
    <row r="138" spans="1:11" ht="15" customHeight="1" x14ac:dyDescent="0.3">
      <c r="A138" s="58"/>
      <c r="B138" s="58"/>
      <c r="C138" s="58"/>
      <c r="D138" s="63"/>
      <c r="E138" s="58"/>
      <c r="F138" s="58"/>
      <c r="G138" s="58"/>
      <c r="H138" s="58"/>
      <c r="I138" s="61"/>
      <c r="J138" s="61"/>
      <c r="K138" s="62"/>
    </row>
    <row r="139" spans="1:11" ht="138" customHeight="1" x14ac:dyDescent="0.3"/>
  </sheetData>
  <sortState xmlns:xlrd2="http://schemas.microsoft.com/office/spreadsheetml/2017/richdata2" ref="A2:W137">
    <sortCondition ref="D1"/>
  </sortState>
  <pageMargins left="1" right="1" top="1" bottom="1.45" header="1" footer="1"/>
  <pageSetup orientation="portrait" horizontalDpi="300" verticalDpi="300" r:id="rId1"/>
  <headerFooter alignWithMargins="0">
    <oddFooter>&amp;L&amp;"Segoe UI,Regular"&amp;10 10/19/2022 10:27:24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C3EEB-E07C-9543-94B5-EBF834C47675}">
  <dimension ref="A1:AF818"/>
  <sheetViews>
    <sheetView tabSelected="1" zoomScale="110" zoomScaleNormal="110" workbookViewId="0">
      <pane ySplit="1" topLeftCell="A2" activePane="bottomLeft" state="frozen"/>
      <selection pane="bottomLeft" activeCell="C11" sqref="C11"/>
    </sheetView>
  </sheetViews>
  <sheetFormatPr defaultColWidth="9.109375" defaultRowHeight="14.4" x14ac:dyDescent="0.3"/>
  <cols>
    <col min="1" max="1" width="20.77734375" style="49" customWidth="1"/>
    <col min="2" max="2" width="57.33203125" style="49" bestFit="1" customWidth="1"/>
    <col min="3" max="3" width="28.44140625" style="49" bestFit="1" customWidth="1"/>
    <col min="4" max="4" width="12.77734375" style="64" customWidth="1"/>
    <col min="5" max="5" width="12.77734375" style="64" hidden="1" customWidth="1"/>
    <col min="6" max="6" width="13.77734375" style="49" customWidth="1"/>
    <col min="7" max="7" width="4.109375" style="49" customWidth="1"/>
    <col min="8" max="8" width="38.77734375" style="49" bestFit="1" customWidth="1"/>
    <col min="9" max="9" width="17.6640625" style="49" hidden="1" customWidth="1"/>
    <col min="10" max="10" width="11.33203125" style="49" hidden="1" customWidth="1"/>
    <col min="11" max="11" width="7.88671875" style="49" hidden="1" customWidth="1"/>
    <col min="12" max="12" width="16.44140625" style="49" hidden="1" customWidth="1"/>
    <col min="13" max="13" width="15.77734375" style="49" hidden="1" customWidth="1"/>
    <col min="14" max="14" width="15.6640625" style="49" hidden="1" customWidth="1"/>
    <col min="15" max="15" width="16" style="49" hidden="1" customWidth="1"/>
    <col min="16" max="16" width="16.109375" style="49" hidden="1" customWidth="1"/>
    <col min="17" max="17" width="15.44140625" style="49" hidden="1" customWidth="1"/>
    <col min="18" max="20" width="14.33203125" style="49" hidden="1" customWidth="1"/>
    <col min="21" max="24" width="17.109375" style="49" hidden="1" customWidth="1"/>
    <col min="25" max="25" width="9.109375" style="49" hidden="1" customWidth="1"/>
    <col min="26" max="51" width="9.109375" style="49" customWidth="1"/>
    <col min="52" max="16384" width="9.109375" style="49"/>
  </cols>
  <sheetData>
    <row r="1" spans="1:24" s="133" customFormat="1" ht="15" customHeight="1" x14ac:dyDescent="0.3">
      <c r="A1" s="131" t="s">
        <v>2</v>
      </c>
      <c r="B1" s="131" t="s">
        <v>3</v>
      </c>
      <c r="C1" s="131" t="s">
        <v>4</v>
      </c>
      <c r="D1" s="132" t="s">
        <v>581</v>
      </c>
      <c r="E1" s="132"/>
      <c r="F1" s="131" t="s">
        <v>582</v>
      </c>
      <c r="G1" s="131" t="s">
        <v>7</v>
      </c>
      <c r="H1" s="131" t="s">
        <v>105</v>
      </c>
      <c r="I1" s="131" t="s">
        <v>8</v>
      </c>
      <c r="J1" s="131" t="s">
        <v>9</v>
      </c>
      <c r="K1" s="131" t="s">
        <v>10</v>
      </c>
      <c r="L1" s="131" t="s">
        <v>11</v>
      </c>
      <c r="M1" s="131" t="s">
        <v>12</v>
      </c>
      <c r="N1" s="131" t="s">
        <v>13</v>
      </c>
      <c r="O1" s="131" t="s">
        <v>14</v>
      </c>
      <c r="P1" s="131" t="s">
        <v>15</v>
      </c>
      <c r="Q1" s="131" t="s">
        <v>90</v>
      </c>
      <c r="R1" s="131" t="s">
        <v>91</v>
      </c>
      <c r="S1" s="131" t="s">
        <v>95</v>
      </c>
      <c r="T1" s="131" t="s">
        <v>96</v>
      </c>
      <c r="U1" s="131" t="s">
        <v>97</v>
      </c>
      <c r="V1" s="131" t="s">
        <v>98</v>
      </c>
      <c r="W1" s="131" t="s">
        <v>99</v>
      </c>
      <c r="X1" s="131" t="s">
        <v>100</v>
      </c>
    </row>
    <row r="2" spans="1:24" s="18" customFormat="1" ht="15" customHeight="1" x14ac:dyDescent="0.2">
      <c r="A2" s="18" t="s">
        <v>181</v>
      </c>
      <c r="B2" s="18" t="s">
        <v>182</v>
      </c>
      <c r="C2" s="18" t="s">
        <v>180</v>
      </c>
      <c r="D2" s="85">
        <v>45432</v>
      </c>
      <c r="E2" s="72" t="s">
        <v>645</v>
      </c>
      <c r="F2" s="18" t="s">
        <v>598</v>
      </c>
      <c r="G2" s="18">
        <v>6</v>
      </c>
      <c r="H2" s="18" t="s">
        <v>597</v>
      </c>
      <c r="I2" s="137">
        <v>0</v>
      </c>
      <c r="J2" s="137">
        <v>1.5</v>
      </c>
      <c r="K2" s="136">
        <f t="shared" ref="K2:K33" si="0">PRODUCT(I2,J2)</f>
        <v>0</v>
      </c>
    </row>
    <row r="3" spans="1:24" s="18" customFormat="1" ht="15" customHeight="1" x14ac:dyDescent="0.2">
      <c r="A3" s="18" t="s">
        <v>600</v>
      </c>
      <c r="B3" s="18" t="s">
        <v>601</v>
      </c>
      <c r="C3" s="18" t="s">
        <v>602</v>
      </c>
      <c r="D3" s="85">
        <v>45432</v>
      </c>
      <c r="E3" s="72" t="s">
        <v>645</v>
      </c>
      <c r="F3" s="18" t="s">
        <v>603</v>
      </c>
      <c r="G3" s="18">
        <v>116</v>
      </c>
      <c r="H3" s="18" t="s">
        <v>104</v>
      </c>
      <c r="I3" s="137">
        <v>0</v>
      </c>
      <c r="J3" s="137">
        <v>6</v>
      </c>
      <c r="K3" s="136">
        <f t="shared" si="0"/>
        <v>0</v>
      </c>
    </row>
    <row r="4" spans="1:24" s="18" customFormat="1" ht="15" customHeight="1" x14ac:dyDescent="0.2">
      <c r="A4" s="18" t="s">
        <v>600</v>
      </c>
      <c r="B4" s="18" t="s">
        <v>601</v>
      </c>
      <c r="C4" s="18" t="s">
        <v>602</v>
      </c>
      <c r="D4" s="85">
        <v>45432</v>
      </c>
      <c r="E4" s="72" t="s">
        <v>645</v>
      </c>
      <c r="F4" s="18" t="s">
        <v>603</v>
      </c>
      <c r="G4" s="18">
        <v>116</v>
      </c>
      <c r="H4" s="18" t="s">
        <v>104</v>
      </c>
      <c r="I4" s="137">
        <v>0</v>
      </c>
      <c r="J4" s="137">
        <v>6</v>
      </c>
      <c r="K4" s="136">
        <f t="shared" si="0"/>
        <v>0</v>
      </c>
    </row>
    <row r="5" spans="1:24" s="18" customFormat="1" ht="15" customHeight="1" x14ac:dyDescent="0.2">
      <c r="A5" s="19" t="s">
        <v>301</v>
      </c>
      <c r="B5" s="66" t="s">
        <v>302</v>
      </c>
      <c r="C5" s="66" t="s">
        <v>610</v>
      </c>
      <c r="D5" s="76">
        <v>45432</v>
      </c>
      <c r="E5" s="72" t="s">
        <v>645</v>
      </c>
      <c r="F5" s="66" t="s">
        <v>451</v>
      </c>
      <c r="G5" s="66" t="s">
        <v>410</v>
      </c>
      <c r="H5" s="19" t="s">
        <v>452</v>
      </c>
      <c r="I5" s="135">
        <v>0</v>
      </c>
      <c r="J5" s="136">
        <v>1</v>
      </c>
      <c r="K5" s="136">
        <f t="shared" si="0"/>
        <v>0</v>
      </c>
      <c r="L5" s="55"/>
      <c r="M5" s="55"/>
      <c r="N5" s="55"/>
      <c r="O5" s="55"/>
    </row>
    <row r="6" spans="1:24" s="18" customFormat="1" ht="15" customHeight="1" x14ac:dyDescent="0.2">
      <c r="A6" s="66" t="s">
        <v>308</v>
      </c>
      <c r="B6" s="66" t="s">
        <v>309</v>
      </c>
      <c r="C6" s="66" t="s">
        <v>609</v>
      </c>
      <c r="D6" s="72">
        <v>45432</v>
      </c>
      <c r="E6" s="72" t="s">
        <v>645</v>
      </c>
      <c r="F6" s="66" t="s">
        <v>449</v>
      </c>
      <c r="G6" s="66">
        <v>17</v>
      </c>
      <c r="H6" s="66" t="s">
        <v>72</v>
      </c>
      <c r="I6" s="135">
        <v>0</v>
      </c>
      <c r="J6" s="136">
        <v>1</v>
      </c>
      <c r="K6" s="136">
        <f t="shared" si="0"/>
        <v>0</v>
      </c>
      <c r="L6" s="55"/>
      <c r="P6" s="55"/>
    </row>
    <row r="7" spans="1:24" s="18" customFormat="1" ht="15" customHeight="1" x14ac:dyDescent="0.2">
      <c r="A7" s="88" t="s">
        <v>119</v>
      </c>
      <c r="B7" s="88" t="s">
        <v>120</v>
      </c>
      <c r="C7" s="88" t="s">
        <v>121</v>
      </c>
      <c r="D7" s="56">
        <v>45432</v>
      </c>
      <c r="E7" s="72" t="s">
        <v>645</v>
      </c>
      <c r="F7" s="17" t="s">
        <v>62</v>
      </c>
      <c r="G7" s="17">
        <v>14</v>
      </c>
      <c r="H7" s="17" t="s">
        <v>465</v>
      </c>
      <c r="I7" s="135">
        <v>0</v>
      </c>
      <c r="J7" s="136">
        <v>2</v>
      </c>
      <c r="K7" s="136">
        <f t="shared" si="0"/>
        <v>0</v>
      </c>
      <c r="L7" s="55"/>
    </row>
    <row r="8" spans="1:24" s="18" customFormat="1" ht="15" customHeight="1" x14ac:dyDescent="0.2">
      <c r="A8" s="66" t="s">
        <v>45</v>
      </c>
      <c r="B8" s="66" t="s">
        <v>284</v>
      </c>
      <c r="C8" s="66" t="s">
        <v>612</v>
      </c>
      <c r="D8" s="76">
        <v>45432</v>
      </c>
      <c r="E8" s="72" t="s">
        <v>645</v>
      </c>
      <c r="F8" s="66" t="s">
        <v>445</v>
      </c>
      <c r="G8" s="66" t="s">
        <v>287</v>
      </c>
      <c r="H8" s="66" t="s">
        <v>288</v>
      </c>
      <c r="I8" s="134">
        <v>3</v>
      </c>
      <c r="J8" s="136">
        <v>1.5</v>
      </c>
      <c r="K8" s="136">
        <f t="shared" si="0"/>
        <v>4.5</v>
      </c>
      <c r="L8" s="55" t="s">
        <v>35</v>
      </c>
      <c r="M8" s="18" t="s">
        <v>30</v>
      </c>
      <c r="N8" s="55" t="s">
        <v>29</v>
      </c>
    </row>
    <row r="9" spans="1:24" s="18" customFormat="1" ht="15" customHeight="1" x14ac:dyDescent="0.2">
      <c r="A9" s="18" t="s">
        <v>178</v>
      </c>
      <c r="B9" s="18" t="s">
        <v>179</v>
      </c>
      <c r="C9" s="18" t="s">
        <v>180</v>
      </c>
      <c r="D9" s="85">
        <v>45432</v>
      </c>
      <c r="E9" s="72" t="s">
        <v>645</v>
      </c>
      <c r="F9" s="18" t="s">
        <v>442</v>
      </c>
      <c r="G9" s="18">
        <v>10</v>
      </c>
      <c r="H9" s="18" t="s">
        <v>597</v>
      </c>
      <c r="I9" s="137">
        <v>0</v>
      </c>
      <c r="J9" s="137">
        <v>1.5</v>
      </c>
      <c r="K9" s="136">
        <f t="shared" si="0"/>
        <v>0</v>
      </c>
    </row>
    <row r="10" spans="1:24" s="18" customFormat="1" ht="15" customHeight="1" x14ac:dyDescent="0.2">
      <c r="A10" s="88" t="s">
        <v>519</v>
      </c>
      <c r="B10" s="88" t="s">
        <v>520</v>
      </c>
      <c r="C10" s="88" t="s">
        <v>521</v>
      </c>
      <c r="D10" s="127">
        <v>45432</v>
      </c>
      <c r="E10" s="72" t="s">
        <v>645</v>
      </c>
      <c r="F10" s="88" t="s">
        <v>522</v>
      </c>
      <c r="G10" s="88">
        <v>82</v>
      </c>
      <c r="H10" s="88" t="s">
        <v>643</v>
      </c>
      <c r="I10" s="136">
        <v>3</v>
      </c>
      <c r="J10" s="136">
        <v>1</v>
      </c>
      <c r="K10" s="136">
        <f t="shared" si="0"/>
        <v>3</v>
      </c>
      <c r="L10" s="55" t="s">
        <v>30</v>
      </c>
      <c r="M10" s="18" t="s">
        <v>29</v>
      </c>
      <c r="N10" s="18" t="s">
        <v>35</v>
      </c>
    </row>
    <row r="11" spans="1:24" s="18" customFormat="1" ht="15" customHeight="1" x14ac:dyDescent="0.2">
      <c r="A11" s="88" t="s">
        <v>325</v>
      </c>
      <c r="B11" s="88" t="s">
        <v>326</v>
      </c>
      <c r="C11" s="88" t="s">
        <v>492</v>
      </c>
      <c r="D11" s="127">
        <v>45432</v>
      </c>
      <c r="E11" s="72" t="s">
        <v>645</v>
      </c>
      <c r="F11" s="88" t="s">
        <v>480</v>
      </c>
      <c r="G11" s="88">
        <v>17</v>
      </c>
      <c r="H11" s="88" t="s">
        <v>72</v>
      </c>
      <c r="I11" s="136">
        <v>1</v>
      </c>
      <c r="J11" s="136">
        <v>2</v>
      </c>
      <c r="K11" s="136">
        <f t="shared" si="0"/>
        <v>2</v>
      </c>
      <c r="L11" s="55" t="s">
        <v>55</v>
      </c>
    </row>
    <row r="12" spans="1:24" s="18" customFormat="1" ht="15" customHeight="1" x14ac:dyDescent="0.2">
      <c r="A12" s="88" t="s">
        <v>122</v>
      </c>
      <c r="B12" s="88" t="s">
        <v>42</v>
      </c>
      <c r="C12" s="88" t="s">
        <v>121</v>
      </c>
      <c r="D12" s="56">
        <v>45432</v>
      </c>
      <c r="E12" s="72" t="s">
        <v>645</v>
      </c>
      <c r="F12" s="17" t="s">
        <v>65</v>
      </c>
      <c r="G12" s="17">
        <v>110</v>
      </c>
      <c r="H12" s="17" t="s">
        <v>76</v>
      </c>
      <c r="I12" s="135">
        <v>2</v>
      </c>
      <c r="J12" s="136">
        <v>2</v>
      </c>
      <c r="K12" s="136">
        <f t="shared" si="0"/>
        <v>4</v>
      </c>
      <c r="L12" s="55" t="s">
        <v>32</v>
      </c>
      <c r="M12" s="18" t="s">
        <v>28</v>
      </c>
    </row>
    <row r="13" spans="1:24" s="18" customFormat="1" ht="15" customHeight="1" x14ac:dyDescent="0.2">
      <c r="A13" s="66" t="s">
        <v>272</v>
      </c>
      <c r="B13" s="66" t="s">
        <v>273</v>
      </c>
      <c r="C13" s="66" t="s">
        <v>27</v>
      </c>
      <c r="D13" s="76">
        <v>45432</v>
      </c>
      <c r="E13" s="72" t="s">
        <v>645</v>
      </c>
      <c r="F13" s="66" t="s">
        <v>433</v>
      </c>
      <c r="G13" s="66">
        <v>115</v>
      </c>
      <c r="H13" s="66" t="s">
        <v>642</v>
      </c>
      <c r="I13" s="134">
        <v>4</v>
      </c>
      <c r="J13" s="136">
        <v>2</v>
      </c>
      <c r="K13" s="136">
        <f t="shared" si="0"/>
        <v>8</v>
      </c>
      <c r="L13" s="55" t="s">
        <v>30</v>
      </c>
      <c r="M13" s="55" t="s">
        <v>29</v>
      </c>
      <c r="N13" s="18" t="s">
        <v>35</v>
      </c>
      <c r="O13" s="18" t="s">
        <v>33</v>
      </c>
    </row>
    <row r="14" spans="1:24" s="18" customFormat="1" ht="15" customHeight="1" x14ac:dyDescent="0.2">
      <c r="A14" s="66" t="s">
        <v>272</v>
      </c>
      <c r="B14" s="66" t="s">
        <v>276</v>
      </c>
      <c r="C14" s="66" t="s">
        <v>614</v>
      </c>
      <c r="D14" s="76">
        <v>45432</v>
      </c>
      <c r="E14" s="72" t="s">
        <v>645</v>
      </c>
      <c r="F14" s="66" t="s">
        <v>434</v>
      </c>
      <c r="G14" s="66">
        <v>140</v>
      </c>
      <c r="H14" s="66" t="s">
        <v>607</v>
      </c>
      <c r="I14" s="134">
        <v>4</v>
      </c>
      <c r="J14" s="136">
        <v>2</v>
      </c>
      <c r="K14" s="136">
        <f t="shared" si="0"/>
        <v>8</v>
      </c>
      <c r="L14" s="55" t="s">
        <v>39</v>
      </c>
      <c r="M14" s="18" t="s">
        <v>26</v>
      </c>
      <c r="N14" s="18" t="s">
        <v>24</v>
      </c>
      <c r="O14" s="18" t="s">
        <v>56</v>
      </c>
    </row>
    <row r="15" spans="1:24" s="18" customFormat="1" ht="15" customHeight="1" x14ac:dyDescent="0.2">
      <c r="A15" s="66" t="s">
        <v>304</v>
      </c>
      <c r="B15" s="66" t="s">
        <v>305</v>
      </c>
      <c r="C15" s="66" t="s">
        <v>611</v>
      </c>
      <c r="D15" s="72">
        <v>45433</v>
      </c>
      <c r="E15" s="56" t="s">
        <v>646</v>
      </c>
      <c r="F15" s="66" t="s">
        <v>446</v>
      </c>
      <c r="G15" s="66" t="s">
        <v>411</v>
      </c>
      <c r="H15" s="66" t="s">
        <v>447</v>
      </c>
      <c r="I15" s="157">
        <v>2</v>
      </c>
      <c r="J15" s="136">
        <v>1</v>
      </c>
      <c r="K15" s="136">
        <f t="shared" si="0"/>
        <v>2</v>
      </c>
      <c r="L15" s="18" t="s">
        <v>35</v>
      </c>
      <c r="M15" s="18" t="s">
        <v>30</v>
      </c>
      <c r="P15" s="55"/>
    </row>
    <row r="16" spans="1:24" s="18" customFormat="1" ht="28.8" customHeight="1" x14ac:dyDescent="0.2">
      <c r="A16" s="66" t="s">
        <v>297</v>
      </c>
      <c r="B16" s="66" t="s">
        <v>298</v>
      </c>
      <c r="C16" s="66" t="s">
        <v>296</v>
      </c>
      <c r="D16" s="72">
        <v>45433</v>
      </c>
      <c r="E16" s="56" t="s">
        <v>646</v>
      </c>
      <c r="F16" s="66" t="s">
        <v>446</v>
      </c>
      <c r="G16" s="66" t="s">
        <v>409</v>
      </c>
      <c r="H16" s="66" t="s">
        <v>422</v>
      </c>
      <c r="I16" s="157">
        <v>0</v>
      </c>
      <c r="J16" s="136">
        <v>1</v>
      </c>
      <c r="K16" s="136">
        <f t="shared" si="0"/>
        <v>0</v>
      </c>
      <c r="L16" s="55"/>
    </row>
    <row r="17" spans="1:24" s="18" customFormat="1" ht="15" customHeight="1" x14ac:dyDescent="0.2">
      <c r="A17" s="71" t="s">
        <v>69</v>
      </c>
      <c r="B17" s="71" t="s">
        <v>170</v>
      </c>
      <c r="C17" s="71" t="s">
        <v>166</v>
      </c>
      <c r="D17" s="72">
        <v>45433</v>
      </c>
      <c r="E17" s="56" t="s">
        <v>646</v>
      </c>
      <c r="F17" s="19" t="s">
        <v>62</v>
      </c>
      <c r="G17" s="71">
        <v>47</v>
      </c>
      <c r="H17" s="57" t="s">
        <v>439</v>
      </c>
      <c r="I17" s="158">
        <v>2</v>
      </c>
      <c r="J17" s="134">
        <v>2</v>
      </c>
      <c r="K17" s="136">
        <f t="shared" si="0"/>
        <v>4</v>
      </c>
      <c r="L17" s="55" t="s">
        <v>28</v>
      </c>
      <c r="M17" s="18" t="s">
        <v>25</v>
      </c>
    </row>
    <row r="18" spans="1:24" s="18" customFormat="1" ht="15" customHeight="1" x14ac:dyDescent="0.2">
      <c r="A18" s="88" t="s">
        <v>152</v>
      </c>
      <c r="B18" s="88" t="s">
        <v>153</v>
      </c>
      <c r="C18" s="88" t="s">
        <v>154</v>
      </c>
      <c r="D18" s="56">
        <v>45433</v>
      </c>
      <c r="E18" s="56" t="s">
        <v>646</v>
      </c>
      <c r="F18" s="17" t="s">
        <v>480</v>
      </c>
      <c r="G18" s="17">
        <v>56</v>
      </c>
      <c r="H18" s="17" t="s">
        <v>481</v>
      </c>
      <c r="I18" s="135">
        <v>1</v>
      </c>
      <c r="J18" s="136">
        <v>2</v>
      </c>
      <c r="K18" s="136">
        <f t="shared" si="0"/>
        <v>2</v>
      </c>
      <c r="L18" s="55" t="s">
        <v>35</v>
      </c>
    </row>
    <row r="19" spans="1:24" s="18" customFormat="1" ht="15" customHeight="1" x14ac:dyDescent="0.2">
      <c r="A19" s="88" t="s">
        <v>498</v>
      </c>
      <c r="B19" s="88" t="s">
        <v>499</v>
      </c>
      <c r="C19" s="88" t="s">
        <v>500</v>
      </c>
      <c r="D19" s="127">
        <v>45433</v>
      </c>
      <c r="E19" s="56" t="s">
        <v>646</v>
      </c>
      <c r="F19" s="88" t="s">
        <v>501</v>
      </c>
      <c r="G19" s="88">
        <v>15</v>
      </c>
      <c r="H19" s="88" t="s">
        <v>502</v>
      </c>
      <c r="I19" s="136">
        <v>1</v>
      </c>
      <c r="J19" s="136">
        <v>2</v>
      </c>
      <c r="K19" s="136">
        <f t="shared" si="0"/>
        <v>2</v>
      </c>
      <c r="L19" s="159" t="s">
        <v>29</v>
      </c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</row>
    <row r="20" spans="1:24" s="18" customFormat="1" ht="15" customHeight="1" x14ac:dyDescent="0.2">
      <c r="A20" s="18" t="s">
        <v>87</v>
      </c>
      <c r="B20" s="18" t="s">
        <v>156</v>
      </c>
      <c r="C20" s="18" t="s">
        <v>157</v>
      </c>
      <c r="D20" s="85">
        <v>45433</v>
      </c>
      <c r="E20" s="56" t="s">
        <v>646</v>
      </c>
      <c r="F20" s="18" t="s">
        <v>93</v>
      </c>
      <c r="G20" s="18">
        <v>48</v>
      </c>
      <c r="H20" s="18" t="s">
        <v>599</v>
      </c>
      <c r="I20" s="137">
        <v>2</v>
      </c>
      <c r="J20" s="137">
        <v>1</v>
      </c>
      <c r="K20" s="136">
        <f t="shared" si="0"/>
        <v>2</v>
      </c>
      <c r="L20" s="18" t="s">
        <v>30</v>
      </c>
      <c r="M20" s="18" t="s">
        <v>39</v>
      </c>
    </row>
    <row r="21" spans="1:24" s="18" customFormat="1" ht="15" customHeight="1" x14ac:dyDescent="0.2">
      <c r="A21" s="18" t="s">
        <v>164</v>
      </c>
      <c r="B21" s="18" t="s">
        <v>165</v>
      </c>
      <c r="C21" s="18" t="s">
        <v>166</v>
      </c>
      <c r="D21" s="85">
        <v>45433</v>
      </c>
      <c r="E21" s="56" t="s">
        <v>646</v>
      </c>
      <c r="F21" s="18" t="s">
        <v>78</v>
      </c>
      <c r="G21" s="18">
        <v>23</v>
      </c>
      <c r="H21" s="18" t="s">
        <v>584</v>
      </c>
      <c r="I21" s="137">
        <v>1</v>
      </c>
      <c r="J21" s="137">
        <v>2</v>
      </c>
      <c r="K21" s="136">
        <f t="shared" si="0"/>
        <v>2</v>
      </c>
      <c r="L21" s="18" t="s">
        <v>26</v>
      </c>
    </row>
    <row r="22" spans="1:24" s="18" customFormat="1" ht="15" customHeight="1" x14ac:dyDescent="0.2">
      <c r="A22" s="19" t="s">
        <v>316</v>
      </c>
      <c r="B22" s="19" t="s">
        <v>318</v>
      </c>
      <c r="C22" s="19"/>
      <c r="D22" s="56">
        <v>45433</v>
      </c>
      <c r="E22" s="56" t="s">
        <v>646</v>
      </c>
      <c r="F22" s="17" t="s">
        <v>440</v>
      </c>
      <c r="G22" s="17"/>
      <c r="H22" s="17" t="s">
        <v>415</v>
      </c>
      <c r="I22" s="135">
        <v>13</v>
      </c>
      <c r="J22" s="136">
        <v>1</v>
      </c>
      <c r="K22" s="136">
        <f t="shared" si="0"/>
        <v>13</v>
      </c>
      <c r="L22" s="161" t="s">
        <v>24</v>
      </c>
      <c r="M22" s="161" t="s">
        <v>25</v>
      </c>
      <c r="N22" s="161" t="s">
        <v>26</v>
      </c>
      <c r="O22" s="161" t="s">
        <v>55</v>
      </c>
      <c r="P22" s="161" t="s">
        <v>39</v>
      </c>
      <c r="Q22" s="161" t="s">
        <v>56</v>
      </c>
      <c r="R22" s="161" t="s">
        <v>28</v>
      </c>
      <c r="S22" s="161" t="s">
        <v>29</v>
      </c>
      <c r="T22" s="161" t="s">
        <v>30</v>
      </c>
      <c r="U22" s="161" t="s">
        <v>35</v>
      </c>
      <c r="V22" s="161" t="s">
        <v>32</v>
      </c>
      <c r="W22" s="161" t="s">
        <v>33</v>
      </c>
      <c r="X22" s="161" t="s">
        <v>36</v>
      </c>
    </row>
    <row r="23" spans="1:24" s="18" customFormat="1" ht="15" customHeight="1" x14ac:dyDescent="0.2">
      <c r="A23" s="88" t="s">
        <v>385</v>
      </c>
      <c r="B23" s="88" t="s">
        <v>512</v>
      </c>
      <c r="C23" s="88" t="s">
        <v>513</v>
      </c>
      <c r="D23" s="127">
        <v>45433</v>
      </c>
      <c r="E23" s="56" t="s">
        <v>646</v>
      </c>
      <c r="F23" s="88" t="s">
        <v>483</v>
      </c>
      <c r="G23" s="88">
        <v>27</v>
      </c>
      <c r="H23" s="88" t="s">
        <v>400</v>
      </c>
      <c r="I23" s="136">
        <v>1</v>
      </c>
      <c r="J23" s="136">
        <v>2</v>
      </c>
      <c r="K23" s="136">
        <f t="shared" si="0"/>
        <v>2</v>
      </c>
      <c r="L23" s="18" t="s">
        <v>32</v>
      </c>
    </row>
    <row r="24" spans="1:24" s="18" customFormat="1" ht="15" customHeight="1" x14ac:dyDescent="0.2">
      <c r="A24" s="88" t="s">
        <v>354</v>
      </c>
      <c r="B24" s="88" t="s">
        <v>355</v>
      </c>
      <c r="C24" s="88" t="s">
        <v>621</v>
      </c>
      <c r="D24" s="127">
        <v>45433</v>
      </c>
      <c r="E24" s="56" t="s">
        <v>646</v>
      </c>
      <c r="F24" s="88" t="s">
        <v>497</v>
      </c>
      <c r="G24" s="88">
        <v>15</v>
      </c>
      <c r="H24" s="88" t="s">
        <v>336</v>
      </c>
      <c r="I24" s="136">
        <v>1</v>
      </c>
      <c r="J24" s="136">
        <v>2</v>
      </c>
      <c r="K24" s="136">
        <f t="shared" si="0"/>
        <v>2</v>
      </c>
      <c r="L24" s="18" t="s">
        <v>25</v>
      </c>
    </row>
    <row r="25" spans="1:24" s="18" customFormat="1" ht="15" customHeight="1" x14ac:dyDescent="0.2">
      <c r="A25" s="18" t="s">
        <v>528</v>
      </c>
      <c r="B25" s="18" t="s">
        <v>529</v>
      </c>
      <c r="C25" s="18" t="s">
        <v>363</v>
      </c>
      <c r="D25" s="85">
        <v>45433</v>
      </c>
      <c r="E25" s="56" t="s">
        <v>646</v>
      </c>
      <c r="F25" s="18" t="s">
        <v>485</v>
      </c>
      <c r="G25" s="18">
        <v>40</v>
      </c>
      <c r="H25" s="18" t="s">
        <v>67</v>
      </c>
      <c r="I25" s="137">
        <v>1</v>
      </c>
      <c r="J25" s="137">
        <v>2</v>
      </c>
      <c r="K25" s="136">
        <f t="shared" si="0"/>
        <v>2</v>
      </c>
      <c r="L25" s="161" t="s">
        <v>26</v>
      </c>
    </row>
    <row r="26" spans="1:24" s="18" customFormat="1" ht="15" customHeight="1" x14ac:dyDescent="0.2">
      <c r="A26" s="18" t="s">
        <v>164</v>
      </c>
      <c r="B26" s="18" t="s">
        <v>165</v>
      </c>
      <c r="C26" s="18" t="s">
        <v>166</v>
      </c>
      <c r="D26" s="85">
        <v>45433</v>
      </c>
      <c r="E26" s="56" t="s">
        <v>646</v>
      </c>
      <c r="F26" s="18" t="s">
        <v>78</v>
      </c>
      <c r="G26" s="18">
        <v>23</v>
      </c>
      <c r="H26" s="18" t="s">
        <v>584</v>
      </c>
      <c r="I26" s="137">
        <v>1</v>
      </c>
      <c r="J26" s="137">
        <v>2</v>
      </c>
      <c r="K26" s="136">
        <f t="shared" si="0"/>
        <v>2</v>
      </c>
      <c r="L26" s="18" t="s">
        <v>39</v>
      </c>
    </row>
    <row r="27" spans="1:24" s="18" customFormat="1" ht="15" customHeight="1" x14ac:dyDescent="0.2">
      <c r="A27" s="18" t="s">
        <v>168</v>
      </c>
      <c r="B27" s="18" t="s">
        <v>169</v>
      </c>
      <c r="C27" s="18" t="s">
        <v>166</v>
      </c>
      <c r="D27" s="85">
        <v>45434</v>
      </c>
      <c r="E27" s="56" t="s">
        <v>647</v>
      </c>
      <c r="F27" s="18" t="s">
        <v>583</v>
      </c>
      <c r="G27" s="18">
        <v>22</v>
      </c>
      <c r="H27" s="18" t="s">
        <v>584</v>
      </c>
      <c r="I27" s="137">
        <v>1</v>
      </c>
      <c r="J27" s="137">
        <v>2</v>
      </c>
      <c r="K27" s="136">
        <f t="shared" si="0"/>
        <v>2</v>
      </c>
      <c r="L27" s="18" t="s">
        <v>35</v>
      </c>
    </row>
    <row r="28" spans="1:24" s="18" customFormat="1" ht="15" customHeight="1" x14ac:dyDescent="0.2">
      <c r="A28" s="18" t="s">
        <v>197</v>
      </c>
      <c r="B28" s="18" t="s">
        <v>198</v>
      </c>
      <c r="C28" s="18" t="s">
        <v>194</v>
      </c>
      <c r="D28" s="85">
        <v>45434</v>
      </c>
      <c r="E28" s="56" t="s">
        <v>647</v>
      </c>
      <c r="F28" s="18" t="s">
        <v>62</v>
      </c>
      <c r="G28" s="18">
        <v>54</v>
      </c>
      <c r="H28" s="18" t="s">
        <v>439</v>
      </c>
      <c r="I28" s="137">
        <v>2</v>
      </c>
      <c r="J28" s="137">
        <v>2</v>
      </c>
      <c r="K28" s="136">
        <f t="shared" si="0"/>
        <v>4</v>
      </c>
      <c r="L28" s="18" t="s">
        <v>29</v>
      </c>
      <c r="M28" s="18" t="s">
        <v>30</v>
      </c>
    </row>
    <row r="29" spans="1:24" s="18" customFormat="1" ht="15" customHeight="1" x14ac:dyDescent="0.2">
      <c r="A29" s="66" t="s">
        <v>0</v>
      </c>
      <c r="B29" s="66" t="s">
        <v>295</v>
      </c>
      <c r="C29" s="66" t="s">
        <v>296</v>
      </c>
      <c r="D29" s="76">
        <v>45434</v>
      </c>
      <c r="E29" s="56" t="s">
        <v>647</v>
      </c>
      <c r="F29" s="66" t="s">
        <v>448</v>
      </c>
      <c r="G29" s="66">
        <v>12</v>
      </c>
      <c r="H29" s="66" t="s">
        <v>422</v>
      </c>
      <c r="I29" s="162">
        <v>0</v>
      </c>
      <c r="J29" s="136">
        <v>1.5</v>
      </c>
      <c r="K29" s="136">
        <f t="shared" si="0"/>
        <v>0</v>
      </c>
    </row>
    <row r="30" spans="1:24" s="18" customFormat="1" ht="15" customHeight="1" x14ac:dyDescent="0.2">
      <c r="A30" s="88" t="s">
        <v>357</v>
      </c>
      <c r="B30" s="88" t="s">
        <v>494</v>
      </c>
      <c r="C30" s="88" t="s">
        <v>495</v>
      </c>
      <c r="D30" s="127">
        <v>45434</v>
      </c>
      <c r="E30" s="56" t="s">
        <v>647</v>
      </c>
      <c r="F30" s="88" t="s">
        <v>335</v>
      </c>
      <c r="G30" s="88">
        <v>12</v>
      </c>
      <c r="H30" s="88" t="s">
        <v>336</v>
      </c>
      <c r="I30" s="136">
        <v>1</v>
      </c>
      <c r="J30" s="136">
        <v>2</v>
      </c>
      <c r="K30" s="136">
        <f t="shared" si="0"/>
        <v>2</v>
      </c>
      <c r="L30" s="55" t="s">
        <v>33</v>
      </c>
    </row>
    <row r="31" spans="1:24" s="18" customFormat="1" ht="15" customHeight="1" x14ac:dyDescent="0.2">
      <c r="A31" s="18" t="s">
        <v>556</v>
      </c>
      <c r="B31" s="18" t="s">
        <v>557</v>
      </c>
      <c r="C31" s="18" t="s">
        <v>50</v>
      </c>
      <c r="D31" s="85">
        <v>45434</v>
      </c>
      <c r="E31" s="56" t="s">
        <v>647</v>
      </c>
      <c r="F31" s="18" t="s">
        <v>558</v>
      </c>
      <c r="G31" s="18">
        <v>20</v>
      </c>
      <c r="H31" s="18" t="s">
        <v>67</v>
      </c>
      <c r="I31" s="137">
        <v>1</v>
      </c>
      <c r="J31" s="137">
        <v>2</v>
      </c>
      <c r="K31" s="136">
        <f t="shared" si="0"/>
        <v>2</v>
      </c>
      <c r="L31" s="18" t="s">
        <v>26</v>
      </c>
    </row>
    <row r="32" spans="1:24" s="18" customFormat="1" ht="15" customHeight="1" x14ac:dyDescent="0.2">
      <c r="A32" s="88" t="s">
        <v>503</v>
      </c>
      <c r="B32" s="88" t="s">
        <v>504</v>
      </c>
      <c r="C32" s="88" t="s">
        <v>500</v>
      </c>
      <c r="D32" s="127">
        <v>45434</v>
      </c>
      <c r="E32" s="56" t="s">
        <v>647</v>
      </c>
      <c r="F32" s="88" t="s">
        <v>505</v>
      </c>
      <c r="G32" s="88">
        <v>12</v>
      </c>
      <c r="H32" s="88" t="s">
        <v>506</v>
      </c>
      <c r="I32" s="136">
        <v>1</v>
      </c>
      <c r="J32" s="136">
        <v>2</v>
      </c>
      <c r="K32" s="136">
        <f t="shared" si="0"/>
        <v>2</v>
      </c>
      <c r="L32" s="18" t="s">
        <v>25</v>
      </c>
    </row>
    <row r="33" spans="1:24" s="18" customFormat="1" ht="15" customHeight="1" x14ac:dyDescent="0.2">
      <c r="A33" s="18" t="s">
        <v>383</v>
      </c>
      <c r="B33" s="18" t="s">
        <v>384</v>
      </c>
      <c r="C33" s="18" t="s">
        <v>377</v>
      </c>
      <c r="D33" s="85">
        <v>45434</v>
      </c>
      <c r="E33" s="56" t="s">
        <v>647</v>
      </c>
      <c r="F33" s="18" t="s">
        <v>483</v>
      </c>
      <c r="G33" s="18">
        <v>33</v>
      </c>
      <c r="H33" s="18" t="s">
        <v>657</v>
      </c>
      <c r="I33" s="137">
        <v>2</v>
      </c>
      <c r="J33" s="137">
        <v>2</v>
      </c>
      <c r="K33" s="136">
        <f t="shared" si="0"/>
        <v>4</v>
      </c>
      <c r="L33" s="18" t="s">
        <v>24</v>
      </c>
      <c r="M33" s="18" t="s">
        <v>33</v>
      </c>
    </row>
    <row r="34" spans="1:24" s="18" customFormat="1" ht="15" customHeight="1" x14ac:dyDescent="0.2">
      <c r="A34" s="19" t="s">
        <v>317</v>
      </c>
      <c r="B34" s="19" t="s">
        <v>319</v>
      </c>
      <c r="C34" s="19"/>
      <c r="D34" s="56">
        <v>45434</v>
      </c>
      <c r="E34" s="56" t="s">
        <v>647</v>
      </c>
      <c r="F34" s="17" t="s">
        <v>440</v>
      </c>
      <c r="G34" s="17"/>
      <c r="H34" s="17" t="s">
        <v>415</v>
      </c>
      <c r="I34" s="135">
        <v>13</v>
      </c>
      <c r="J34" s="136">
        <v>1</v>
      </c>
      <c r="K34" s="136">
        <f t="shared" ref="K34:K64" si="1">PRODUCT(I34,J34)</f>
        <v>13</v>
      </c>
      <c r="L34" s="161" t="s">
        <v>24</v>
      </c>
      <c r="M34" s="161" t="s">
        <v>25</v>
      </c>
      <c r="N34" s="161" t="s">
        <v>26</v>
      </c>
      <c r="O34" s="161" t="s">
        <v>55</v>
      </c>
      <c r="P34" s="161" t="s">
        <v>39</v>
      </c>
      <c r="Q34" s="161" t="s">
        <v>56</v>
      </c>
      <c r="R34" s="161" t="s">
        <v>28</v>
      </c>
      <c r="S34" s="161" t="s">
        <v>29</v>
      </c>
      <c r="T34" s="161" t="s">
        <v>30</v>
      </c>
      <c r="U34" s="161" t="s">
        <v>35</v>
      </c>
      <c r="V34" s="161" t="s">
        <v>32</v>
      </c>
      <c r="W34" s="161" t="s">
        <v>33</v>
      </c>
      <c r="X34" s="161" t="s">
        <v>31</v>
      </c>
    </row>
    <row r="35" spans="1:24" s="18" customFormat="1" ht="15" customHeight="1" x14ac:dyDescent="0.2">
      <c r="A35" s="88" t="s">
        <v>350</v>
      </c>
      <c r="B35" s="88" t="s">
        <v>496</v>
      </c>
      <c r="C35" s="88" t="s">
        <v>621</v>
      </c>
      <c r="D35" s="127">
        <v>45434</v>
      </c>
      <c r="E35" s="56" t="s">
        <v>647</v>
      </c>
      <c r="F35" s="88" t="s">
        <v>497</v>
      </c>
      <c r="G35" s="88">
        <v>11</v>
      </c>
      <c r="H35" s="88" t="s">
        <v>353</v>
      </c>
      <c r="I35" s="136">
        <v>1</v>
      </c>
      <c r="J35" s="136">
        <v>2</v>
      </c>
      <c r="K35" s="136">
        <f t="shared" si="1"/>
        <v>2</v>
      </c>
      <c r="L35" s="159" t="s">
        <v>55</v>
      </c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</row>
    <row r="36" spans="1:24" s="18" customFormat="1" ht="15" customHeight="1" x14ac:dyDescent="0.2">
      <c r="A36" s="18" t="s">
        <v>245</v>
      </c>
      <c r="B36" s="18" t="s">
        <v>246</v>
      </c>
      <c r="C36" s="18" t="s">
        <v>50</v>
      </c>
      <c r="D36" s="85">
        <v>45434</v>
      </c>
      <c r="E36" s="56" t="s">
        <v>647</v>
      </c>
      <c r="F36" s="18" t="s">
        <v>550</v>
      </c>
      <c r="G36" s="18">
        <v>10</v>
      </c>
      <c r="H36" s="18" t="s">
        <v>72</v>
      </c>
      <c r="I36" s="137">
        <v>1</v>
      </c>
      <c r="J36" s="137">
        <v>2</v>
      </c>
      <c r="K36" s="136">
        <f t="shared" si="1"/>
        <v>2</v>
      </c>
      <c r="L36" s="18" t="s">
        <v>25</v>
      </c>
    </row>
    <row r="37" spans="1:24" s="18" customFormat="1" ht="15" customHeight="1" x14ac:dyDescent="0.2">
      <c r="A37" s="88" t="s">
        <v>365</v>
      </c>
      <c r="B37" s="88" t="s">
        <v>515</v>
      </c>
      <c r="C37" s="88" t="s">
        <v>513</v>
      </c>
      <c r="D37" s="127">
        <v>45434</v>
      </c>
      <c r="E37" s="56" t="s">
        <v>647</v>
      </c>
      <c r="F37" s="88" t="s">
        <v>485</v>
      </c>
      <c r="G37" s="88">
        <v>27</v>
      </c>
      <c r="H37" s="88" t="s">
        <v>398</v>
      </c>
      <c r="I37" s="136">
        <v>1</v>
      </c>
      <c r="J37" s="136">
        <v>2</v>
      </c>
      <c r="K37" s="136">
        <f t="shared" si="1"/>
        <v>2</v>
      </c>
      <c r="L37" s="55" t="s">
        <v>55</v>
      </c>
    </row>
    <row r="38" spans="1:24" s="18" customFormat="1" ht="15" customHeight="1" x14ac:dyDescent="0.2">
      <c r="A38" s="18" t="s">
        <v>566</v>
      </c>
      <c r="B38" s="18" t="s">
        <v>243</v>
      </c>
      <c r="C38" s="18" t="s">
        <v>620</v>
      </c>
      <c r="D38" s="85">
        <v>45435</v>
      </c>
      <c r="E38" s="56" t="s">
        <v>648</v>
      </c>
      <c r="F38" s="18" t="s">
        <v>62</v>
      </c>
      <c r="G38" s="18">
        <v>21</v>
      </c>
      <c r="H38" s="18" t="s">
        <v>244</v>
      </c>
      <c r="I38" s="137">
        <v>1</v>
      </c>
      <c r="J38" s="137">
        <v>2</v>
      </c>
      <c r="K38" s="136">
        <f t="shared" si="1"/>
        <v>2</v>
      </c>
      <c r="L38" s="18" t="s">
        <v>56</v>
      </c>
    </row>
    <row r="39" spans="1:24" s="18" customFormat="1" ht="15" customHeight="1" x14ac:dyDescent="0.2">
      <c r="A39" s="18" t="s">
        <v>567</v>
      </c>
      <c r="B39" s="18" t="s">
        <v>568</v>
      </c>
      <c r="C39" s="18" t="s">
        <v>620</v>
      </c>
      <c r="D39" s="85">
        <v>45435</v>
      </c>
      <c r="E39" s="56" t="s">
        <v>648</v>
      </c>
      <c r="F39" s="18" t="s">
        <v>57</v>
      </c>
      <c r="G39" s="18">
        <v>17</v>
      </c>
      <c r="H39" s="18" t="s">
        <v>224</v>
      </c>
      <c r="I39" s="137">
        <v>1</v>
      </c>
      <c r="J39" s="137">
        <v>2</v>
      </c>
      <c r="K39" s="136">
        <f t="shared" si="1"/>
        <v>2</v>
      </c>
      <c r="L39" s="18" t="s">
        <v>56</v>
      </c>
    </row>
    <row r="40" spans="1:24" s="18" customFormat="1" ht="15" customHeight="1" x14ac:dyDescent="0.2">
      <c r="A40" s="88" t="s">
        <v>378</v>
      </c>
      <c r="B40" s="88" t="s">
        <v>379</v>
      </c>
      <c r="C40" s="88" t="s">
        <v>380</v>
      </c>
      <c r="D40" s="127">
        <v>45435</v>
      </c>
      <c r="E40" s="56" t="s">
        <v>648</v>
      </c>
      <c r="F40" s="88" t="s">
        <v>335</v>
      </c>
      <c r="G40" s="88">
        <v>40</v>
      </c>
      <c r="H40" s="88" t="s">
        <v>624</v>
      </c>
      <c r="I40" s="136">
        <v>2</v>
      </c>
      <c r="J40" s="136">
        <v>2</v>
      </c>
      <c r="K40" s="136">
        <f t="shared" si="1"/>
        <v>4</v>
      </c>
      <c r="L40" s="55" t="s">
        <v>24</v>
      </c>
      <c r="M40" s="18" t="s">
        <v>35</v>
      </c>
    </row>
    <row r="41" spans="1:24" s="18" customFormat="1" ht="15" customHeight="1" x14ac:dyDescent="0.2">
      <c r="A41" s="88" t="s">
        <v>507</v>
      </c>
      <c r="B41" s="88" t="s">
        <v>508</v>
      </c>
      <c r="C41" s="88" t="s">
        <v>500</v>
      </c>
      <c r="D41" s="127">
        <v>45435</v>
      </c>
      <c r="E41" s="56" t="s">
        <v>648</v>
      </c>
      <c r="F41" s="88" t="s">
        <v>505</v>
      </c>
      <c r="G41" s="88">
        <v>13</v>
      </c>
      <c r="H41" s="88" t="s">
        <v>72</v>
      </c>
      <c r="I41" s="136">
        <v>1</v>
      </c>
      <c r="J41" s="136">
        <v>2</v>
      </c>
      <c r="K41" s="136">
        <f t="shared" si="1"/>
        <v>2</v>
      </c>
      <c r="L41" s="55" t="s">
        <v>30</v>
      </c>
    </row>
    <row r="42" spans="1:24" s="18" customFormat="1" ht="15" customHeight="1" x14ac:dyDescent="0.2">
      <c r="A42" s="18" t="s">
        <v>225</v>
      </c>
      <c r="B42" s="18" t="s">
        <v>569</v>
      </c>
      <c r="C42" s="18" t="s">
        <v>227</v>
      </c>
      <c r="D42" s="85">
        <v>45435</v>
      </c>
      <c r="E42" s="56" t="s">
        <v>648</v>
      </c>
      <c r="F42" s="18" t="s">
        <v>571</v>
      </c>
      <c r="G42" s="18">
        <v>22</v>
      </c>
      <c r="H42" s="18" t="s">
        <v>224</v>
      </c>
      <c r="I42" s="137">
        <v>1</v>
      </c>
      <c r="J42" s="137">
        <v>1</v>
      </c>
      <c r="K42" s="136">
        <f t="shared" si="1"/>
        <v>1</v>
      </c>
      <c r="L42" s="18" t="s">
        <v>33</v>
      </c>
    </row>
    <row r="43" spans="1:24" s="18" customFormat="1" ht="15" customHeight="1" x14ac:dyDescent="0.2">
      <c r="A43" s="66" t="s">
        <v>280</v>
      </c>
      <c r="B43" s="66" t="s">
        <v>281</v>
      </c>
      <c r="C43" s="66" t="s">
        <v>282</v>
      </c>
      <c r="D43" s="81">
        <v>45435</v>
      </c>
      <c r="E43" s="56" t="s">
        <v>648</v>
      </c>
      <c r="F43" s="82" t="s">
        <v>450</v>
      </c>
      <c r="G43" s="66">
        <v>91</v>
      </c>
      <c r="H43" s="66" t="s">
        <v>76</v>
      </c>
      <c r="I43" s="134">
        <v>3</v>
      </c>
      <c r="J43" s="136">
        <v>2</v>
      </c>
      <c r="K43" s="136">
        <f t="shared" si="1"/>
        <v>6</v>
      </c>
      <c r="L43" s="55" t="s">
        <v>26</v>
      </c>
      <c r="M43" s="18" t="s">
        <v>28</v>
      </c>
      <c r="N43" s="18" t="s">
        <v>39</v>
      </c>
    </row>
    <row r="44" spans="1:24" s="18" customFormat="1" ht="15" customHeight="1" x14ac:dyDescent="0.2">
      <c r="A44" s="66" t="s">
        <v>40</v>
      </c>
      <c r="B44" s="66" t="s">
        <v>278</v>
      </c>
      <c r="C44" s="66" t="s">
        <v>454</v>
      </c>
      <c r="D44" s="76">
        <v>45435</v>
      </c>
      <c r="E44" s="56" t="s">
        <v>648</v>
      </c>
      <c r="F44" s="66" t="s">
        <v>442</v>
      </c>
      <c r="G44" s="66">
        <v>60</v>
      </c>
      <c r="H44" s="66" t="s">
        <v>70</v>
      </c>
      <c r="I44" s="134">
        <v>2</v>
      </c>
      <c r="J44" s="136">
        <v>1.5</v>
      </c>
      <c r="K44" s="136">
        <f t="shared" si="1"/>
        <v>3</v>
      </c>
      <c r="L44" s="55" t="s">
        <v>24</v>
      </c>
      <c r="M44" s="18" t="s">
        <v>35</v>
      </c>
    </row>
    <row r="45" spans="1:24" s="18" customFormat="1" ht="15" customHeight="1" x14ac:dyDescent="0.2">
      <c r="A45" s="18" t="s">
        <v>231</v>
      </c>
      <c r="B45" s="18" t="s">
        <v>572</v>
      </c>
      <c r="C45" s="18" t="s">
        <v>227</v>
      </c>
      <c r="D45" s="85">
        <v>45435</v>
      </c>
      <c r="E45" s="56" t="s">
        <v>648</v>
      </c>
      <c r="F45" s="18" t="s">
        <v>573</v>
      </c>
      <c r="G45" s="18">
        <v>27</v>
      </c>
      <c r="H45" s="18" t="s">
        <v>574</v>
      </c>
      <c r="I45" s="137">
        <v>1</v>
      </c>
      <c r="J45" s="137">
        <v>1</v>
      </c>
      <c r="K45" s="136">
        <f t="shared" si="1"/>
        <v>1</v>
      </c>
      <c r="L45" s="18" t="s">
        <v>39</v>
      </c>
    </row>
    <row r="46" spans="1:24" s="18" customFormat="1" ht="15" customHeight="1" x14ac:dyDescent="0.2">
      <c r="A46" s="88" t="s">
        <v>116</v>
      </c>
      <c r="B46" s="88" t="s">
        <v>117</v>
      </c>
      <c r="C46" s="88" t="s">
        <v>110</v>
      </c>
      <c r="D46" s="56">
        <v>45435</v>
      </c>
      <c r="E46" s="56" t="s">
        <v>648</v>
      </c>
      <c r="F46" s="17" t="s">
        <v>57</v>
      </c>
      <c r="G46" s="17">
        <v>105</v>
      </c>
      <c r="H46" s="17" t="s">
        <v>463</v>
      </c>
      <c r="I46" s="135">
        <v>4</v>
      </c>
      <c r="J46" s="136">
        <v>2</v>
      </c>
      <c r="K46" s="136">
        <f t="shared" si="1"/>
        <v>8</v>
      </c>
      <c r="L46" s="55" t="s">
        <v>30</v>
      </c>
      <c r="M46" s="18" t="s">
        <v>33</v>
      </c>
      <c r="N46" s="18" t="s">
        <v>32</v>
      </c>
      <c r="O46" s="18" t="s">
        <v>28</v>
      </c>
    </row>
    <row r="47" spans="1:24" s="18" customFormat="1" ht="15" customHeight="1" x14ac:dyDescent="0.2">
      <c r="A47" s="18" t="s">
        <v>185</v>
      </c>
      <c r="B47" s="18" t="s">
        <v>186</v>
      </c>
      <c r="C47" s="18" t="s">
        <v>180</v>
      </c>
      <c r="D47" s="85">
        <v>45435</v>
      </c>
      <c r="E47" s="56" t="s">
        <v>648</v>
      </c>
      <c r="F47" s="18" t="s">
        <v>583</v>
      </c>
      <c r="G47" s="18">
        <v>13</v>
      </c>
      <c r="H47" s="18" t="s">
        <v>187</v>
      </c>
      <c r="I47" s="137">
        <v>0</v>
      </c>
      <c r="J47" s="137">
        <v>2</v>
      </c>
      <c r="K47" s="136">
        <f t="shared" si="1"/>
        <v>0</v>
      </c>
    </row>
    <row r="48" spans="1:24" s="18" customFormat="1" ht="15" customHeight="1" x14ac:dyDescent="0.2">
      <c r="A48" s="18" t="s">
        <v>641</v>
      </c>
      <c r="B48" s="18" t="s">
        <v>160</v>
      </c>
      <c r="C48" s="18" t="s">
        <v>161</v>
      </c>
      <c r="D48" s="85">
        <v>45435</v>
      </c>
      <c r="E48" s="56" t="s">
        <v>648</v>
      </c>
      <c r="F48" s="18" t="s">
        <v>65</v>
      </c>
      <c r="G48" s="18" t="s">
        <v>585</v>
      </c>
      <c r="H48" s="18" t="s">
        <v>586</v>
      </c>
      <c r="I48" s="137">
        <v>0</v>
      </c>
      <c r="J48" s="137">
        <v>2</v>
      </c>
      <c r="K48" s="136">
        <f t="shared" si="1"/>
        <v>0</v>
      </c>
    </row>
    <row r="49" spans="1:24" s="18" customFormat="1" ht="15" customHeight="1" x14ac:dyDescent="0.2">
      <c r="A49" s="88" t="s">
        <v>113</v>
      </c>
      <c r="B49" s="88" t="s">
        <v>114</v>
      </c>
      <c r="C49" s="88" t="s">
        <v>110</v>
      </c>
      <c r="D49" s="80">
        <v>45435</v>
      </c>
      <c r="E49" s="56" t="s">
        <v>648</v>
      </c>
      <c r="F49" s="17" t="s">
        <v>71</v>
      </c>
      <c r="G49" s="17">
        <v>21</v>
      </c>
      <c r="H49" s="17" t="s">
        <v>462</v>
      </c>
      <c r="I49" s="135">
        <v>1</v>
      </c>
      <c r="J49" s="136">
        <v>2</v>
      </c>
      <c r="K49" s="136">
        <f t="shared" si="1"/>
        <v>2</v>
      </c>
      <c r="L49" s="160" t="s">
        <v>25</v>
      </c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</row>
    <row r="50" spans="1:24" s="18" customFormat="1" ht="15" customHeight="1" x14ac:dyDescent="0.2">
      <c r="A50" s="88" t="s">
        <v>332</v>
      </c>
      <c r="B50" s="88" t="s">
        <v>486</v>
      </c>
      <c r="C50" s="88" t="s">
        <v>487</v>
      </c>
      <c r="D50" s="127">
        <v>45435</v>
      </c>
      <c r="E50" s="56" t="s">
        <v>648</v>
      </c>
      <c r="F50" s="88" t="s">
        <v>335</v>
      </c>
      <c r="G50" s="88">
        <v>11</v>
      </c>
      <c r="H50" s="88" t="s">
        <v>336</v>
      </c>
      <c r="I50" s="136">
        <v>1</v>
      </c>
      <c r="J50" s="136">
        <v>2</v>
      </c>
      <c r="K50" s="136">
        <f t="shared" si="1"/>
        <v>2</v>
      </c>
      <c r="L50" s="18" t="s">
        <v>34</v>
      </c>
    </row>
    <row r="51" spans="1:24" s="18" customFormat="1" ht="15" customHeight="1" x14ac:dyDescent="0.2">
      <c r="A51" s="19"/>
      <c r="B51" s="19" t="s">
        <v>321</v>
      </c>
      <c r="C51" s="19"/>
      <c r="D51" s="56">
        <v>45435</v>
      </c>
      <c r="E51" s="56" t="s">
        <v>648</v>
      </c>
      <c r="F51" s="17" t="s">
        <v>440</v>
      </c>
      <c r="G51" s="17"/>
      <c r="H51" s="17" t="s">
        <v>415</v>
      </c>
      <c r="I51" s="135">
        <v>13</v>
      </c>
      <c r="J51" s="136">
        <v>1</v>
      </c>
      <c r="K51" s="136">
        <f t="shared" si="1"/>
        <v>13</v>
      </c>
      <c r="L51" s="161" t="s">
        <v>24</v>
      </c>
      <c r="M51" s="161" t="s">
        <v>25</v>
      </c>
      <c r="N51" s="161" t="s">
        <v>26</v>
      </c>
      <c r="O51" s="161" t="s">
        <v>55</v>
      </c>
      <c r="P51" s="161" t="s">
        <v>39</v>
      </c>
      <c r="Q51" s="161" t="s">
        <v>56</v>
      </c>
      <c r="R51" s="161" t="s">
        <v>28</v>
      </c>
      <c r="S51" s="161" t="s">
        <v>29</v>
      </c>
      <c r="T51" s="161" t="s">
        <v>30</v>
      </c>
      <c r="U51" s="161" t="s">
        <v>35</v>
      </c>
      <c r="V51" s="161" t="s">
        <v>32</v>
      </c>
      <c r="W51" s="161" t="s">
        <v>33</v>
      </c>
      <c r="X51" s="161" t="s">
        <v>34</v>
      </c>
    </row>
    <row r="52" spans="1:24" s="18" customFormat="1" ht="15" customHeight="1" x14ac:dyDescent="0.2">
      <c r="A52" s="88" t="s">
        <v>523</v>
      </c>
      <c r="B52" s="88" t="s">
        <v>524</v>
      </c>
      <c r="C52" s="88" t="s">
        <v>372</v>
      </c>
      <c r="D52" s="127">
        <v>45435</v>
      </c>
      <c r="E52" s="56" t="s">
        <v>648</v>
      </c>
      <c r="F52" s="88" t="s">
        <v>483</v>
      </c>
      <c r="G52" s="88">
        <v>40</v>
      </c>
      <c r="H52" s="88" t="s">
        <v>623</v>
      </c>
      <c r="I52" s="136">
        <v>2</v>
      </c>
      <c r="J52" s="136">
        <v>2</v>
      </c>
      <c r="K52" s="136">
        <f t="shared" si="1"/>
        <v>4</v>
      </c>
      <c r="L52" s="55" t="s">
        <v>25</v>
      </c>
      <c r="M52" s="18" t="s">
        <v>34</v>
      </c>
    </row>
    <row r="53" spans="1:24" s="18" customFormat="1" ht="15" customHeight="1" x14ac:dyDescent="0.2">
      <c r="A53" s="18" t="s">
        <v>552</v>
      </c>
      <c r="B53" s="18" t="s">
        <v>553</v>
      </c>
      <c r="C53" s="18" t="s">
        <v>50</v>
      </c>
      <c r="D53" s="85">
        <v>45435</v>
      </c>
      <c r="E53" s="56" t="s">
        <v>648</v>
      </c>
      <c r="F53" s="18" t="s">
        <v>554</v>
      </c>
      <c r="G53" s="18">
        <v>35</v>
      </c>
      <c r="H53" s="18" t="s">
        <v>555</v>
      </c>
      <c r="I53" s="137">
        <v>2</v>
      </c>
      <c r="J53" s="137">
        <v>2</v>
      </c>
      <c r="K53" s="136">
        <f t="shared" si="1"/>
        <v>4</v>
      </c>
      <c r="L53" s="18" t="s">
        <v>25</v>
      </c>
      <c r="M53" s="18" t="s">
        <v>34</v>
      </c>
    </row>
    <row r="54" spans="1:24" s="18" customFormat="1" ht="15" customHeight="1" x14ac:dyDescent="0.2">
      <c r="A54" s="18" t="s">
        <v>240</v>
      </c>
      <c r="B54" s="18" t="s">
        <v>565</v>
      </c>
      <c r="C54" s="18" t="s">
        <v>620</v>
      </c>
      <c r="D54" s="85">
        <v>45436</v>
      </c>
      <c r="E54" s="56" t="s">
        <v>649</v>
      </c>
      <c r="F54" s="18" t="s">
        <v>62</v>
      </c>
      <c r="G54" s="18">
        <v>23</v>
      </c>
      <c r="H54" s="18" t="s">
        <v>58</v>
      </c>
      <c r="I54" s="137">
        <v>1</v>
      </c>
      <c r="J54" s="137">
        <v>2</v>
      </c>
      <c r="K54" s="136">
        <f t="shared" si="1"/>
        <v>2</v>
      </c>
      <c r="L54" s="18" t="s">
        <v>56</v>
      </c>
    </row>
    <row r="55" spans="1:24" s="18" customFormat="1" ht="15" customHeight="1" x14ac:dyDescent="0.2">
      <c r="A55" s="18" t="s">
        <v>208</v>
      </c>
      <c r="B55" s="18" t="s">
        <v>563</v>
      </c>
      <c r="C55" s="18" t="s">
        <v>620</v>
      </c>
      <c r="D55" s="85">
        <v>45436</v>
      </c>
      <c r="E55" s="56" t="s">
        <v>649</v>
      </c>
      <c r="F55" s="18" t="s">
        <v>57</v>
      </c>
      <c r="G55" s="18">
        <v>21</v>
      </c>
      <c r="H55" s="18" t="s">
        <v>58</v>
      </c>
      <c r="I55" s="137">
        <v>1</v>
      </c>
      <c r="J55" s="137">
        <v>2</v>
      </c>
      <c r="K55" s="136">
        <f t="shared" si="1"/>
        <v>2</v>
      </c>
      <c r="L55" s="18" t="s">
        <v>56</v>
      </c>
    </row>
    <row r="56" spans="1:24" s="18" customFormat="1" ht="10.199999999999999" x14ac:dyDescent="0.2">
      <c r="A56" s="18" t="s">
        <v>387</v>
      </c>
      <c r="B56" s="18" t="s">
        <v>388</v>
      </c>
      <c r="C56" s="18" t="s">
        <v>534</v>
      </c>
      <c r="D56" s="85">
        <v>45436</v>
      </c>
      <c r="E56" s="56" t="s">
        <v>649</v>
      </c>
      <c r="F56" s="18" t="s">
        <v>343</v>
      </c>
      <c r="G56" s="18">
        <v>30</v>
      </c>
      <c r="H56" s="18" t="s">
        <v>403</v>
      </c>
      <c r="I56" s="137">
        <v>1</v>
      </c>
      <c r="J56" s="137">
        <v>1</v>
      </c>
      <c r="K56" s="136">
        <f t="shared" si="1"/>
        <v>1</v>
      </c>
      <c r="L56" s="18" t="s">
        <v>39</v>
      </c>
    </row>
    <row r="57" spans="1:24" s="18" customFormat="1" ht="10.199999999999999" x14ac:dyDescent="0.2">
      <c r="A57" s="88" t="s">
        <v>134</v>
      </c>
      <c r="B57" s="88" t="s">
        <v>135</v>
      </c>
      <c r="C57" s="88" t="s">
        <v>131</v>
      </c>
      <c r="D57" s="56">
        <v>45436</v>
      </c>
      <c r="E57" s="56" t="s">
        <v>649</v>
      </c>
      <c r="F57" s="17" t="s">
        <v>598</v>
      </c>
      <c r="G57" s="17">
        <v>67</v>
      </c>
      <c r="H57" s="17" t="s">
        <v>76</v>
      </c>
      <c r="I57" s="135">
        <v>2</v>
      </c>
      <c r="J57" s="136">
        <v>2</v>
      </c>
      <c r="K57" s="136">
        <f t="shared" si="1"/>
        <v>4</v>
      </c>
      <c r="L57" s="18" t="s">
        <v>33</v>
      </c>
      <c r="M57" s="18" t="s">
        <v>28</v>
      </c>
    </row>
    <row r="58" spans="1:24" s="18" customFormat="1" ht="10.199999999999999" x14ac:dyDescent="0.2">
      <c r="A58" s="88" t="s">
        <v>146</v>
      </c>
      <c r="B58" s="88" t="s">
        <v>147</v>
      </c>
      <c r="C58" s="88" t="s">
        <v>145</v>
      </c>
      <c r="D58" s="56">
        <v>45436</v>
      </c>
      <c r="E58" s="56" t="s">
        <v>649</v>
      </c>
      <c r="F58" s="17" t="s">
        <v>65</v>
      </c>
      <c r="G58" s="17">
        <v>76</v>
      </c>
      <c r="H58" s="17" t="s">
        <v>477</v>
      </c>
      <c r="I58" s="135">
        <v>3</v>
      </c>
      <c r="J58" s="136">
        <v>2</v>
      </c>
      <c r="K58" s="136">
        <f t="shared" si="1"/>
        <v>6</v>
      </c>
      <c r="L58" s="55" t="s">
        <v>55</v>
      </c>
      <c r="M58" s="18" t="s">
        <v>34</v>
      </c>
      <c r="N58" s="18" t="s">
        <v>25</v>
      </c>
    </row>
    <row r="59" spans="1:24" s="18" customFormat="1" ht="10.199999999999999" x14ac:dyDescent="0.2">
      <c r="A59" s="88" t="s">
        <v>488</v>
      </c>
      <c r="B59" s="88" t="s">
        <v>489</v>
      </c>
      <c r="C59" s="88" t="s">
        <v>487</v>
      </c>
      <c r="D59" s="127">
        <v>45436</v>
      </c>
      <c r="E59" s="56" t="s">
        <v>649</v>
      </c>
      <c r="F59" s="88" t="s">
        <v>490</v>
      </c>
      <c r="G59" s="88">
        <v>12</v>
      </c>
      <c r="H59" s="88" t="s">
        <v>224</v>
      </c>
      <c r="I59" s="136">
        <v>1</v>
      </c>
      <c r="J59" s="136">
        <v>3</v>
      </c>
      <c r="K59" s="136">
        <f t="shared" si="1"/>
        <v>3</v>
      </c>
      <c r="L59" s="18" t="s">
        <v>24</v>
      </c>
    </row>
    <row r="60" spans="1:24" s="18" customFormat="1" ht="10.199999999999999" x14ac:dyDescent="0.2">
      <c r="A60" s="18" t="s">
        <v>548</v>
      </c>
      <c r="B60" s="18" t="s">
        <v>549</v>
      </c>
      <c r="C60" s="18" t="s">
        <v>50</v>
      </c>
      <c r="D60" s="85">
        <v>45436</v>
      </c>
      <c r="E60" s="56" t="s">
        <v>649</v>
      </c>
      <c r="F60" s="18" t="s">
        <v>550</v>
      </c>
      <c r="G60" s="18">
        <v>19</v>
      </c>
      <c r="H60" s="18" t="s">
        <v>61</v>
      </c>
      <c r="I60" s="137">
        <v>1</v>
      </c>
      <c r="J60" s="137">
        <v>2</v>
      </c>
      <c r="K60" s="136">
        <f t="shared" si="1"/>
        <v>2</v>
      </c>
      <c r="L60" s="18" t="s">
        <v>32</v>
      </c>
    </row>
    <row r="61" spans="1:24" s="18" customFormat="1" ht="10.199999999999999" x14ac:dyDescent="0.2">
      <c r="A61" s="18" t="s">
        <v>206</v>
      </c>
      <c r="B61" s="18" t="s">
        <v>207</v>
      </c>
      <c r="C61" s="18" t="s">
        <v>205</v>
      </c>
      <c r="D61" s="85">
        <v>45436</v>
      </c>
      <c r="E61" s="56" t="s">
        <v>649</v>
      </c>
      <c r="F61" s="18" t="s">
        <v>57</v>
      </c>
      <c r="G61" s="18">
        <v>43</v>
      </c>
      <c r="H61" s="18" t="s">
        <v>590</v>
      </c>
      <c r="I61" s="137">
        <v>2</v>
      </c>
      <c r="J61" s="137">
        <v>2</v>
      </c>
      <c r="K61" s="136">
        <f t="shared" si="1"/>
        <v>4</v>
      </c>
      <c r="L61" s="18" t="s">
        <v>39</v>
      </c>
      <c r="M61" s="18" t="s">
        <v>26</v>
      </c>
    </row>
    <row r="62" spans="1:24" s="18" customFormat="1" ht="10.199999999999999" x14ac:dyDescent="0.2">
      <c r="A62" s="18" t="s">
        <v>394</v>
      </c>
      <c r="B62" s="18" t="s">
        <v>395</v>
      </c>
      <c r="C62" s="18" t="s">
        <v>534</v>
      </c>
      <c r="D62" s="85">
        <v>45436</v>
      </c>
      <c r="E62" s="56" t="s">
        <v>649</v>
      </c>
      <c r="F62" s="18" t="s">
        <v>627</v>
      </c>
      <c r="G62" s="18">
        <v>30</v>
      </c>
      <c r="H62" s="18" t="s">
        <v>73</v>
      </c>
      <c r="I62" s="137">
        <v>1</v>
      </c>
      <c r="J62" s="137">
        <v>1</v>
      </c>
      <c r="K62" s="136">
        <f t="shared" si="1"/>
        <v>1</v>
      </c>
      <c r="L62" s="160" t="s">
        <v>33</v>
      </c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</row>
    <row r="63" spans="1:24" s="18" customFormat="1" ht="10.199999999999999" x14ac:dyDescent="0.2">
      <c r="A63" s="88" t="s">
        <v>143</v>
      </c>
      <c r="B63" s="88" t="s">
        <v>144</v>
      </c>
      <c r="C63" s="88" t="s">
        <v>145</v>
      </c>
      <c r="D63" s="56">
        <v>45436</v>
      </c>
      <c r="E63" s="56" t="s">
        <v>649</v>
      </c>
      <c r="F63" s="17" t="s">
        <v>78</v>
      </c>
      <c r="G63" s="17">
        <v>98</v>
      </c>
      <c r="H63" s="17" t="s">
        <v>476</v>
      </c>
      <c r="I63" s="135">
        <v>3</v>
      </c>
      <c r="J63" s="136">
        <v>2</v>
      </c>
      <c r="K63" s="136">
        <f t="shared" si="1"/>
        <v>6</v>
      </c>
      <c r="L63" s="55" t="s">
        <v>55</v>
      </c>
      <c r="M63" s="18" t="s">
        <v>34</v>
      </c>
      <c r="N63" s="18" t="s">
        <v>25</v>
      </c>
    </row>
    <row r="64" spans="1:24" s="18" customFormat="1" ht="10.199999999999999" x14ac:dyDescent="0.2">
      <c r="A64" s="18" t="s">
        <v>46</v>
      </c>
      <c r="B64" s="18" t="s">
        <v>176</v>
      </c>
      <c r="C64" s="18" t="s">
        <v>173</v>
      </c>
      <c r="D64" s="72">
        <v>45436</v>
      </c>
      <c r="E64" s="56" t="s">
        <v>649</v>
      </c>
      <c r="F64" s="19" t="s">
        <v>650</v>
      </c>
      <c r="G64" s="71">
        <v>1</v>
      </c>
      <c r="H64" s="71" t="s">
        <v>605</v>
      </c>
      <c r="I64" s="137">
        <v>0</v>
      </c>
      <c r="J64" s="137">
        <v>6</v>
      </c>
      <c r="K64" s="136">
        <f t="shared" si="1"/>
        <v>0</v>
      </c>
    </row>
    <row r="65" spans="1:24" s="18" customFormat="1" ht="10.199999999999999" x14ac:dyDescent="0.2">
      <c r="A65" s="18" t="s">
        <v>47</v>
      </c>
      <c r="B65" s="18" t="s">
        <v>172</v>
      </c>
      <c r="C65" s="18" t="s">
        <v>173</v>
      </c>
      <c r="D65" s="72">
        <v>45436</v>
      </c>
      <c r="E65" s="56" t="s">
        <v>649</v>
      </c>
      <c r="F65" s="19" t="s">
        <v>650</v>
      </c>
      <c r="G65" s="71">
        <v>42</v>
      </c>
      <c r="H65" s="71" t="s">
        <v>605</v>
      </c>
      <c r="I65" s="137">
        <v>0</v>
      </c>
      <c r="J65" s="137">
        <v>6</v>
      </c>
      <c r="K65" s="136">
        <f t="shared" ref="K65:K97" si="2">PRODUCT(I65,J65)</f>
        <v>0</v>
      </c>
    </row>
    <row r="66" spans="1:24" s="18" customFormat="1" ht="10.199999999999999" x14ac:dyDescent="0.2">
      <c r="A66" s="18" t="s">
        <v>199</v>
      </c>
      <c r="B66" s="18" t="s">
        <v>200</v>
      </c>
      <c r="C66" s="18" t="s">
        <v>173</v>
      </c>
      <c r="D66" s="72">
        <v>45436</v>
      </c>
      <c r="E66" s="56" t="s">
        <v>649</v>
      </c>
      <c r="F66" s="19" t="s">
        <v>650</v>
      </c>
      <c r="G66" s="71">
        <v>32</v>
      </c>
      <c r="H66" s="71" t="s">
        <v>605</v>
      </c>
      <c r="I66" s="137">
        <v>0</v>
      </c>
      <c r="J66" s="137">
        <v>6</v>
      </c>
      <c r="K66" s="136">
        <f t="shared" si="2"/>
        <v>0</v>
      </c>
    </row>
    <row r="67" spans="1:24" s="18" customFormat="1" ht="10.199999999999999" x14ac:dyDescent="0.2">
      <c r="A67" s="18" t="s">
        <v>199</v>
      </c>
      <c r="B67" s="18" t="s">
        <v>200</v>
      </c>
      <c r="C67" s="18" t="s">
        <v>173</v>
      </c>
      <c r="D67" s="85">
        <v>45436</v>
      </c>
      <c r="E67" s="56" t="s">
        <v>649</v>
      </c>
      <c r="F67" s="18" t="s">
        <v>650</v>
      </c>
      <c r="G67" s="18">
        <v>32</v>
      </c>
      <c r="H67" s="18" t="s">
        <v>605</v>
      </c>
      <c r="I67" s="137">
        <v>0</v>
      </c>
      <c r="J67" s="137">
        <v>6</v>
      </c>
      <c r="K67" s="136">
        <f t="shared" si="2"/>
        <v>0</v>
      </c>
    </row>
    <row r="68" spans="1:24" s="18" customFormat="1" ht="10.199999999999999" x14ac:dyDescent="0.2">
      <c r="A68" s="18" t="s">
        <v>203</v>
      </c>
      <c r="B68" s="18" t="s">
        <v>204</v>
      </c>
      <c r="C68" s="18" t="s">
        <v>205</v>
      </c>
      <c r="D68" s="85">
        <v>45436</v>
      </c>
      <c r="E68" s="56" t="s">
        <v>649</v>
      </c>
      <c r="F68" s="18" t="s">
        <v>62</v>
      </c>
      <c r="G68" s="18">
        <v>47</v>
      </c>
      <c r="H68" s="18" t="s">
        <v>589</v>
      </c>
      <c r="I68" s="137">
        <v>1</v>
      </c>
      <c r="J68" s="137">
        <v>2</v>
      </c>
      <c r="K68" s="136">
        <f t="shared" si="2"/>
        <v>2</v>
      </c>
      <c r="L68" s="55" t="s">
        <v>55</v>
      </c>
    </row>
    <row r="69" spans="1:24" s="18" customFormat="1" ht="10.199999999999999" x14ac:dyDescent="0.2">
      <c r="A69" s="19" t="s">
        <v>80</v>
      </c>
      <c r="B69" s="19" t="s">
        <v>81</v>
      </c>
      <c r="C69" s="19"/>
      <c r="D69" s="56">
        <v>45436</v>
      </c>
      <c r="E69" s="56" t="s">
        <v>649</v>
      </c>
      <c r="F69" s="17" t="s">
        <v>440</v>
      </c>
      <c r="G69" s="17"/>
      <c r="H69" s="17" t="s">
        <v>415</v>
      </c>
      <c r="I69" s="135">
        <v>13</v>
      </c>
      <c r="J69" s="136">
        <v>1</v>
      </c>
      <c r="K69" s="136">
        <f t="shared" si="2"/>
        <v>13</v>
      </c>
      <c r="L69" s="161" t="s">
        <v>24</v>
      </c>
      <c r="M69" s="161" t="s">
        <v>25</v>
      </c>
      <c r="N69" s="161" t="s">
        <v>26</v>
      </c>
      <c r="O69" s="161" t="s">
        <v>55</v>
      </c>
      <c r="P69" s="161" t="s">
        <v>39</v>
      </c>
      <c r="Q69" s="161" t="s">
        <v>56</v>
      </c>
      <c r="R69" s="161" t="s">
        <v>28</v>
      </c>
      <c r="S69" s="161" t="s">
        <v>29</v>
      </c>
      <c r="T69" s="161" t="s">
        <v>30</v>
      </c>
      <c r="U69" s="161" t="s">
        <v>35</v>
      </c>
      <c r="V69" s="161" t="s">
        <v>32</v>
      </c>
      <c r="W69" s="161" t="s">
        <v>33</v>
      </c>
      <c r="X69" s="161" t="s">
        <v>34</v>
      </c>
    </row>
    <row r="70" spans="1:24" s="18" customFormat="1" ht="10.199999999999999" x14ac:dyDescent="0.2">
      <c r="A70" s="66" t="s">
        <v>257</v>
      </c>
      <c r="B70" s="66" t="s">
        <v>258</v>
      </c>
      <c r="C70" s="66" t="s">
        <v>255</v>
      </c>
      <c r="D70" s="76">
        <v>45437</v>
      </c>
      <c r="E70" s="56" t="s">
        <v>654</v>
      </c>
      <c r="F70" s="66" t="s">
        <v>655</v>
      </c>
      <c r="G70" s="66">
        <v>168</v>
      </c>
      <c r="H70" s="66" t="s">
        <v>260</v>
      </c>
      <c r="I70" s="134">
        <v>6</v>
      </c>
      <c r="J70" s="136">
        <v>4</v>
      </c>
      <c r="K70" s="136">
        <f t="shared" si="2"/>
        <v>24</v>
      </c>
      <c r="L70" s="18" t="s">
        <v>25</v>
      </c>
      <c r="M70" s="18" t="s">
        <v>34</v>
      </c>
      <c r="N70" s="18" t="s">
        <v>39</v>
      </c>
      <c r="O70" s="18" t="s">
        <v>33</v>
      </c>
      <c r="P70" s="18" t="s">
        <v>32</v>
      </c>
      <c r="Q70" s="18" t="s">
        <v>28</v>
      </c>
    </row>
    <row r="71" spans="1:24" s="18" customFormat="1" ht="10.199999999999999" x14ac:dyDescent="0.2">
      <c r="A71" s="18" t="s">
        <v>216</v>
      </c>
      <c r="B71" s="18" t="s">
        <v>541</v>
      </c>
      <c r="C71" s="18" t="s">
        <v>537</v>
      </c>
      <c r="D71" s="85">
        <v>45439</v>
      </c>
      <c r="E71" s="76" t="s">
        <v>645</v>
      </c>
      <c r="F71" s="18" t="s">
        <v>651</v>
      </c>
      <c r="G71" s="18">
        <v>17</v>
      </c>
      <c r="H71" s="18" t="s">
        <v>544</v>
      </c>
      <c r="I71" s="137">
        <v>1</v>
      </c>
      <c r="J71" s="137">
        <v>3</v>
      </c>
      <c r="K71" s="136">
        <f t="shared" si="2"/>
        <v>3</v>
      </c>
      <c r="L71" s="18" t="s">
        <v>56</v>
      </c>
    </row>
    <row r="72" spans="1:24" s="18" customFormat="1" ht="10.199999999999999" x14ac:dyDescent="0.2">
      <c r="A72" s="88" t="s">
        <v>329</v>
      </c>
      <c r="B72" s="88" t="s">
        <v>330</v>
      </c>
      <c r="C72" s="88" t="s">
        <v>492</v>
      </c>
      <c r="D72" s="127">
        <v>45439</v>
      </c>
      <c r="E72" s="76" t="s">
        <v>645</v>
      </c>
      <c r="F72" s="88" t="s">
        <v>493</v>
      </c>
      <c r="G72" s="88">
        <v>16</v>
      </c>
      <c r="H72" s="88" t="s">
        <v>74</v>
      </c>
      <c r="I72" s="136">
        <v>1</v>
      </c>
      <c r="J72" s="136">
        <v>2</v>
      </c>
      <c r="K72" s="136">
        <f t="shared" si="2"/>
        <v>2</v>
      </c>
      <c r="L72" s="55" t="s">
        <v>30</v>
      </c>
    </row>
    <row r="73" spans="1:24" s="18" customFormat="1" ht="10.199999999999999" x14ac:dyDescent="0.2">
      <c r="A73" s="88" t="s">
        <v>491</v>
      </c>
      <c r="B73" s="88" t="s">
        <v>420</v>
      </c>
      <c r="C73" s="88" t="s">
        <v>487</v>
      </c>
      <c r="D73" s="127">
        <v>45439</v>
      </c>
      <c r="E73" s="76" t="s">
        <v>645</v>
      </c>
      <c r="F73" s="88" t="s">
        <v>446</v>
      </c>
      <c r="G73" s="88">
        <v>12</v>
      </c>
      <c r="H73" s="88" t="s">
        <v>422</v>
      </c>
      <c r="I73" s="136">
        <v>1</v>
      </c>
      <c r="J73" s="136">
        <v>2</v>
      </c>
      <c r="K73" s="136">
        <f t="shared" si="2"/>
        <v>2</v>
      </c>
      <c r="L73" s="55" t="s">
        <v>29</v>
      </c>
    </row>
    <row r="74" spans="1:24" s="18" customFormat="1" ht="10.199999999999999" x14ac:dyDescent="0.2">
      <c r="A74" s="66" t="s">
        <v>261</v>
      </c>
      <c r="B74" s="66" t="s">
        <v>262</v>
      </c>
      <c r="C74" s="66" t="s">
        <v>263</v>
      </c>
      <c r="D74" s="76">
        <v>45439</v>
      </c>
      <c r="E74" s="76" t="s">
        <v>645</v>
      </c>
      <c r="F74" s="66" t="s">
        <v>79</v>
      </c>
      <c r="G74" s="66">
        <v>356</v>
      </c>
      <c r="H74" s="66" t="s">
        <v>608</v>
      </c>
      <c r="I74" s="134">
        <v>10</v>
      </c>
      <c r="J74" s="136">
        <v>2</v>
      </c>
      <c r="K74" s="136">
        <f t="shared" si="2"/>
        <v>20</v>
      </c>
      <c r="L74" s="55" t="s">
        <v>34</v>
      </c>
      <c r="M74" s="18" t="s">
        <v>33</v>
      </c>
      <c r="N74" s="18" t="s">
        <v>32</v>
      </c>
      <c r="O74" s="18" t="s">
        <v>28</v>
      </c>
      <c r="P74" s="18" t="s">
        <v>39</v>
      </c>
      <c r="Q74" s="18" t="s">
        <v>26</v>
      </c>
      <c r="R74" s="18" t="s">
        <v>24</v>
      </c>
      <c r="S74" s="55" t="s">
        <v>55</v>
      </c>
      <c r="T74" s="55" t="s">
        <v>25</v>
      </c>
      <c r="U74" s="18" t="s">
        <v>29</v>
      </c>
    </row>
    <row r="75" spans="1:24" s="18" customFormat="1" ht="10.199999999999999" x14ac:dyDescent="0.2">
      <c r="A75" s="18" t="s">
        <v>228</v>
      </c>
      <c r="B75" s="18" t="s">
        <v>545</v>
      </c>
      <c r="C75" s="18" t="s">
        <v>537</v>
      </c>
      <c r="D75" s="85">
        <v>45439</v>
      </c>
      <c r="E75" s="76" t="s">
        <v>645</v>
      </c>
      <c r="F75" s="18" t="s">
        <v>546</v>
      </c>
      <c r="G75" s="18">
        <v>23</v>
      </c>
      <c r="H75" s="18" t="s">
        <v>547</v>
      </c>
      <c r="I75" s="137">
        <v>1</v>
      </c>
      <c r="J75" s="137">
        <v>3</v>
      </c>
      <c r="K75" s="136">
        <f t="shared" si="2"/>
        <v>3</v>
      </c>
      <c r="L75" s="55" t="s">
        <v>56</v>
      </c>
    </row>
    <row r="76" spans="1:24" s="18" customFormat="1" ht="10.199999999999999" x14ac:dyDescent="0.2">
      <c r="A76" s="66" t="s">
        <v>253</v>
      </c>
      <c r="B76" s="66" t="s">
        <v>254</v>
      </c>
      <c r="C76" s="66" t="s">
        <v>255</v>
      </c>
      <c r="D76" s="76">
        <v>45439</v>
      </c>
      <c r="E76" s="76" t="s">
        <v>645</v>
      </c>
      <c r="F76" s="66" t="s">
        <v>103</v>
      </c>
      <c r="G76" s="66">
        <v>125</v>
      </c>
      <c r="H76" s="66" t="s">
        <v>408</v>
      </c>
      <c r="I76" s="134">
        <v>4</v>
      </c>
      <c r="J76" s="136">
        <v>2</v>
      </c>
      <c r="K76" s="136">
        <f t="shared" si="2"/>
        <v>8</v>
      </c>
      <c r="L76" s="55" t="s">
        <v>29</v>
      </c>
      <c r="M76" s="18" t="s">
        <v>34</v>
      </c>
      <c r="N76" s="18" t="s">
        <v>33</v>
      </c>
      <c r="O76" s="18" t="s">
        <v>32</v>
      </c>
    </row>
    <row r="77" spans="1:24" s="18" customFormat="1" ht="10.199999999999999" x14ac:dyDescent="0.2">
      <c r="A77" s="88" t="s">
        <v>419</v>
      </c>
      <c r="B77" s="88" t="s">
        <v>510</v>
      </c>
      <c r="C77" s="88" t="s">
        <v>511</v>
      </c>
      <c r="D77" s="127">
        <v>45439</v>
      </c>
      <c r="E77" s="76" t="s">
        <v>645</v>
      </c>
      <c r="F77" s="88" t="s">
        <v>103</v>
      </c>
      <c r="G77" s="88">
        <v>14</v>
      </c>
      <c r="H77" s="88" t="s">
        <v>336</v>
      </c>
      <c r="I77" s="136">
        <v>1</v>
      </c>
      <c r="J77" s="136">
        <v>2</v>
      </c>
      <c r="K77" s="136">
        <f t="shared" si="2"/>
        <v>2</v>
      </c>
      <c r="L77" s="55" t="s">
        <v>30</v>
      </c>
    </row>
    <row r="78" spans="1:24" s="18" customFormat="1" ht="10.199999999999999" x14ac:dyDescent="0.2">
      <c r="A78" s="65" t="s">
        <v>41</v>
      </c>
      <c r="B78" s="65" t="s">
        <v>1</v>
      </c>
      <c r="C78" s="65" t="s">
        <v>124</v>
      </c>
      <c r="D78" s="80">
        <v>45440</v>
      </c>
      <c r="E78" s="80" t="s">
        <v>646</v>
      </c>
      <c r="F78" s="65" t="s">
        <v>71</v>
      </c>
      <c r="G78" s="66" t="s">
        <v>125</v>
      </c>
      <c r="H78" s="93" t="s">
        <v>428</v>
      </c>
      <c r="I78" s="134">
        <v>4</v>
      </c>
      <c r="J78" s="134">
        <v>2</v>
      </c>
      <c r="K78" s="136">
        <f t="shared" si="2"/>
        <v>8</v>
      </c>
      <c r="L78" s="55" t="s">
        <v>56</v>
      </c>
      <c r="M78" s="18" t="s">
        <v>30</v>
      </c>
      <c r="N78" s="18" t="s">
        <v>29</v>
      </c>
      <c r="O78" s="18" t="s">
        <v>34</v>
      </c>
    </row>
    <row r="79" spans="1:24" s="18" customFormat="1" ht="10.199999999999999" x14ac:dyDescent="0.2">
      <c r="A79" s="66" t="s">
        <v>249</v>
      </c>
      <c r="B79" s="66" t="s">
        <v>250</v>
      </c>
      <c r="C79" s="66" t="s">
        <v>251</v>
      </c>
      <c r="D79" s="76">
        <v>45440</v>
      </c>
      <c r="E79" s="81" t="s">
        <v>646</v>
      </c>
      <c r="F79" s="66" t="s">
        <v>429</v>
      </c>
      <c r="G79" s="19">
        <v>234</v>
      </c>
      <c r="H79" s="66" t="s">
        <v>430</v>
      </c>
      <c r="I79" s="134">
        <v>7</v>
      </c>
      <c r="J79" s="136">
        <v>2</v>
      </c>
      <c r="K79" s="136">
        <f t="shared" si="2"/>
        <v>14</v>
      </c>
      <c r="L79" s="18" t="s">
        <v>25</v>
      </c>
      <c r="M79" s="18" t="s">
        <v>56</v>
      </c>
      <c r="N79" s="18" t="s">
        <v>29</v>
      </c>
      <c r="O79" s="18" t="s">
        <v>34</v>
      </c>
      <c r="P79" s="18" t="s">
        <v>33</v>
      </c>
      <c r="Q79" s="18" t="s">
        <v>32</v>
      </c>
      <c r="R79" s="18" t="s">
        <v>28</v>
      </c>
    </row>
    <row r="80" spans="1:24" s="18" customFormat="1" ht="10.199999999999999" x14ac:dyDescent="0.2">
      <c r="A80" s="66" t="s">
        <v>314</v>
      </c>
      <c r="B80" s="66" t="s">
        <v>315</v>
      </c>
      <c r="C80" s="66" t="s">
        <v>124</v>
      </c>
      <c r="D80" s="81">
        <v>45440</v>
      </c>
      <c r="E80" s="81" t="s">
        <v>646</v>
      </c>
      <c r="F80" s="82" t="s">
        <v>71</v>
      </c>
      <c r="G80" s="66" t="s">
        <v>127</v>
      </c>
      <c r="H80" s="66" t="s">
        <v>427</v>
      </c>
      <c r="I80" s="134">
        <v>1</v>
      </c>
      <c r="J80" s="136">
        <v>2</v>
      </c>
      <c r="K80" s="136">
        <f t="shared" si="2"/>
        <v>2</v>
      </c>
      <c r="L80" s="18" t="s">
        <v>25</v>
      </c>
    </row>
    <row r="81" spans="1:17" s="18" customFormat="1" ht="10.199999999999999" x14ac:dyDescent="0.2">
      <c r="A81" s="18" t="s">
        <v>532</v>
      </c>
      <c r="B81" s="18" t="s">
        <v>533</v>
      </c>
      <c r="C81" s="18" t="s">
        <v>377</v>
      </c>
      <c r="D81" s="85">
        <v>45440</v>
      </c>
      <c r="E81" s="80" t="s">
        <v>646</v>
      </c>
      <c r="F81" s="18" t="s">
        <v>483</v>
      </c>
      <c r="G81" s="18">
        <v>30</v>
      </c>
      <c r="H81" s="18" t="s">
        <v>400</v>
      </c>
      <c r="I81" s="137">
        <v>1</v>
      </c>
      <c r="J81" s="137">
        <v>2</v>
      </c>
      <c r="K81" s="136">
        <f t="shared" si="2"/>
        <v>2</v>
      </c>
      <c r="L81" s="18" t="s">
        <v>25</v>
      </c>
    </row>
    <row r="82" spans="1:17" s="18" customFormat="1" ht="10.199999999999999" x14ac:dyDescent="0.2">
      <c r="A82" s="66" t="s">
        <v>265</v>
      </c>
      <c r="B82" s="66" t="s">
        <v>266</v>
      </c>
      <c r="C82" s="66" t="s">
        <v>615</v>
      </c>
      <c r="D82" s="76">
        <v>45440</v>
      </c>
      <c r="E82" s="164" t="s">
        <v>646</v>
      </c>
      <c r="F82" s="82" t="s">
        <v>78</v>
      </c>
      <c r="G82" s="82">
        <v>150</v>
      </c>
      <c r="H82" s="82" t="s">
        <v>656</v>
      </c>
      <c r="I82" s="134">
        <v>6</v>
      </c>
      <c r="J82" s="136">
        <v>2</v>
      </c>
      <c r="K82" s="136">
        <f t="shared" si="2"/>
        <v>12</v>
      </c>
      <c r="L82" s="55" t="s">
        <v>24</v>
      </c>
      <c r="M82" s="18" t="s">
        <v>26</v>
      </c>
      <c r="N82" s="18" t="s">
        <v>39</v>
      </c>
      <c r="O82" s="18" t="s">
        <v>32</v>
      </c>
      <c r="P82" s="18" t="s">
        <v>28</v>
      </c>
      <c r="Q82" s="18" t="s">
        <v>55</v>
      </c>
    </row>
    <row r="83" spans="1:17" s="18" customFormat="1" ht="10.199999999999999" x14ac:dyDescent="0.2">
      <c r="A83" s="18" t="s">
        <v>213</v>
      </c>
      <c r="B83" s="18" t="s">
        <v>536</v>
      </c>
      <c r="C83" s="18" t="s">
        <v>537</v>
      </c>
      <c r="D83" s="85">
        <v>45440</v>
      </c>
      <c r="E83" s="81" t="s">
        <v>646</v>
      </c>
      <c r="F83" s="18" t="s">
        <v>539</v>
      </c>
      <c r="G83" s="18">
        <v>21</v>
      </c>
      <c r="H83" s="18" t="s">
        <v>61</v>
      </c>
      <c r="I83" s="137">
        <v>1</v>
      </c>
      <c r="J83" s="137">
        <v>3</v>
      </c>
      <c r="K83" s="136">
        <f t="shared" si="2"/>
        <v>3</v>
      </c>
      <c r="L83" s="18" t="s">
        <v>24</v>
      </c>
    </row>
    <row r="84" spans="1:17" s="18" customFormat="1" ht="10.199999999999999" x14ac:dyDescent="0.2">
      <c r="A84" s="88" t="s">
        <v>345</v>
      </c>
      <c r="B84" s="88" t="s">
        <v>482</v>
      </c>
      <c r="C84" s="88" t="s">
        <v>617</v>
      </c>
      <c r="D84" s="127">
        <v>45441</v>
      </c>
      <c r="E84" s="127" t="s">
        <v>647</v>
      </c>
      <c r="F84" s="88" t="s">
        <v>483</v>
      </c>
      <c r="G84" s="88">
        <v>11</v>
      </c>
      <c r="H84" s="88" t="s">
        <v>336</v>
      </c>
      <c r="I84" s="136">
        <v>1</v>
      </c>
      <c r="J84" s="136">
        <v>2</v>
      </c>
      <c r="K84" s="136">
        <f t="shared" si="2"/>
        <v>2</v>
      </c>
      <c r="L84" s="18" t="s">
        <v>26</v>
      </c>
    </row>
    <row r="85" spans="1:17" s="18" customFormat="1" ht="10.199999999999999" x14ac:dyDescent="0.2">
      <c r="A85" s="88" t="s">
        <v>108</v>
      </c>
      <c r="B85" s="88" t="s">
        <v>109</v>
      </c>
      <c r="C85" s="88" t="s">
        <v>616</v>
      </c>
      <c r="D85" s="80">
        <v>45441</v>
      </c>
      <c r="E85" s="80" t="s">
        <v>647</v>
      </c>
      <c r="F85" s="17" t="s">
        <v>356</v>
      </c>
      <c r="G85" s="17">
        <v>100</v>
      </c>
      <c r="H85" s="17" t="s">
        <v>260</v>
      </c>
      <c r="I85" s="135">
        <v>4</v>
      </c>
      <c r="J85" s="136">
        <v>1.5</v>
      </c>
      <c r="K85" s="136">
        <f t="shared" si="2"/>
        <v>6</v>
      </c>
      <c r="L85" s="55" t="s">
        <v>56</v>
      </c>
      <c r="M85" s="18" t="s">
        <v>39</v>
      </c>
      <c r="N85" s="18" t="s">
        <v>26</v>
      </c>
      <c r="O85" s="18" t="s">
        <v>33</v>
      </c>
    </row>
    <row r="86" spans="1:17" s="18" customFormat="1" ht="10.199999999999999" x14ac:dyDescent="0.2">
      <c r="A86" s="88" t="s">
        <v>348</v>
      </c>
      <c r="B86" s="88" t="s">
        <v>484</v>
      </c>
      <c r="C86" s="88" t="s">
        <v>617</v>
      </c>
      <c r="D86" s="127">
        <v>45441</v>
      </c>
      <c r="E86" s="127" t="s">
        <v>647</v>
      </c>
      <c r="F86" s="17" t="s">
        <v>485</v>
      </c>
      <c r="G86" s="88">
        <v>11</v>
      </c>
      <c r="H86" s="17" t="s">
        <v>336</v>
      </c>
      <c r="I86" s="136">
        <v>1</v>
      </c>
      <c r="J86" s="136">
        <v>2</v>
      </c>
      <c r="K86" s="136">
        <f t="shared" si="2"/>
        <v>2</v>
      </c>
      <c r="L86" s="55" t="s">
        <v>55</v>
      </c>
    </row>
    <row r="87" spans="1:17" s="18" customFormat="1" ht="10.199999999999999" x14ac:dyDescent="0.2">
      <c r="A87" s="18" t="s">
        <v>190</v>
      </c>
      <c r="B87" s="18" t="s">
        <v>191</v>
      </c>
      <c r="C87" s="18" t="s">
        <v>188</v>
      </c>
      <c r="D87" s="85">
        <v>45442</v>
      </c>
      <c r="E87" s="56" t="s">
        <v>648</v>
      </c>
      <c r="F87" s="18" t="s">
        <v>583</v>
      </c>
      <c r="G87" s="18">
        <v>42</v>
      </c>
      <c r="H87" s="18" t="s">
        <v>439</v>
      </c>
      <c r="I87" s="137">
        <v>1</v>
      </c>
      <c r="J87" s="137">
        <v>2</v>
      </c>
      <c r="K87" s="136">
        <f t="shared" si="2"/>
        <v>2</v>
      </c>
      <c r="L87" s="18" t="s">
        <v>39</v>
      </c>
    </row>
    <row r="88" spans="1:17" s="18" customFormat="1" ht="10.199999999999999" x14ac:dyDescent="0.2">
      <c r="A88" s="88" t="s">
        <v>136</v>
      </c>
      <c r="B88" s="88" t="s">
        <v>137</v>
      </c>
      <c r="C88" s="88" t="s">
        <v>616</v>
      </c>
      <c r="D88" s="56">
        <v>45442</v>
      </c>
      <c r="E88" s="56" t="s">
        <v>648</v>
      </c>
      <c r="F88" s="17" t="s">
        <v>356</v>
      </c>
      <c r="G88" s="17">
        <v>27</v>
      </c>
      <c r="H88" s="17" t="s">
        <v>398</v>
      </c>
      <c r="I88" s="135">
        <v>1</v>
      </c>
      <c r="J88" s="136">
        <v>1.5</v>
      </c>
      <c r="K88" s="136">
        <f t="shared" si="2"/>
        <v>1.5</v>
      </c>
      <c r="L88" s="55" t="s">
        <v>28</v>
      </c>
    </row>
    <row r="89" spans="1:17" s="18" customFormat="1" ht="15" customHeight="1" x14ac:dyDescent="0.2">
      <c r="A89" s="18" t="s">
        <v>219</v>
      </c>
      <c r="B89" s="18" t="s">
        <v>559</v>
      </c>
      <c r="C89" s="18" t="s">
        <v>619</v>
      </c>
      <c r="D89" s="85">
        <v>45442</v>
      </c>
      <c r="E89" s="56" t="s">
        <v>648</v>
      </c>
      <c r="F89" s="18" t="s">
        <v>480</v>
      </c>
      <c r="G89" s="18">
        <v>19</v>
      </c>
      <c r="H89" s="18" t="s">
        <v>562</v>
      </c>
      <c r="I89" s="137">
        <v>1</v>
      </c>
      <c r="J89" s="137">
        <v>2</v>
      </c>
      <c r="K89" s="136">
        <f>PRODUCT(I89,J89)</f>
        <v>2</v>
      </c>
      <c r="L89" s="18" t="s">
        <v>26</v>
      </c>
    </row>
    <row r="90" spans="1:17" s="18" customFormat="1" ht="10.199999999999999" x14ac:dyDescent="0.2">
      <c r="A90" s="88" t="s">
        <v>478</v>
      </c>
      <c r="B90" s="88" t="s">
        <v>150</v>
      </c>
      <c r="C90" s="88" t="s">
        <v>151</v>
      </c>
      <c r="D90" s="56">
        <v>45442</v>
      </c>
      <c r="E90" s="56" t="s">
        <v>648</v>
      </c>
      <c r="F90" s="17" t="s">
        <v>62</v>
      </c>
      <c r="G90" s="17">
        <v>74</v>
      </c>
      <c r="H90" s="17" t="s">
        <v>404</v>
      </c>
      <c r="I90" s="135">
        <v>2</v>
      </c>
      <c r="J90" s="136">
        <v>2</v>
      </c>
      <c r="K90" s="136">
        <f t="shared" si="2"/>
        <v>4</v>
      </c>
      <c r="L90" s="55" t="s">
        <v>33</v>
      </c>
      <c r="M90" s="18" t="s">
        <v>32</v>
      </c>
    </row>
    <row r="91" spans="1:17" s="18" customFormat="1" ht="10.199999999999999" x14ac:dyDescent="0.2">
      <c r="A91" s="88" t="s">
        <v>140</v>
      </c>
      <c r="B91" s="88" t="s">
        <v>141</v>
      </c>
      <c r="C91" s="88" t="s">
        <v>142</v>
      </c>
      <c r="D91" s="56">
        <v>45443</v>
      </c>
      <c r="E91" s="80" t="s">
        <v>649</v>
      </c>
      <c r="F91" s="17" t="s">
        <v>474</v>
      </c>
      <c r="G91" s="17">
        <v>57</v>
      </c>
      <c r="H91" s="17" t="s">
        <v>475</v>
      </c>
      <c r="I91" s="135">
        <v>2</v>
      </c>
      <c r="J91" s="136">
        <v>1.5</v>
      </c>
      <c r="K91" s="136">
        <f t="shared" si="2"/>
        <v>3</v>
      </c>
      <c r="L91" s="55" t="s">
        <v>55</v>
      </c>
      <c r="M91" s="18" t="s">
        <v>28</v>
      </c>
    </row>
    <row r="92" spans="1:17" s="18" customFormat="1" ht="10.199999999999999" x14ac:dyDescent="0.2">
      <c r="A92" s="88" t="s">
        <v>525</v>
      </c>
      <c r="B92" s="88" t="s">
        <v>526</v>
      </c>
      <c r="C92" s="88" t="s">
        <v>618</v>
      </c>
      <c r="D92" s="127">
        <v>45443</v>
      </c>
      <c r="E92" s="80" t="s">
        <v>649</v>
      </c>
      <c r="F92" s="88" t="s">
        <v>335</v>
      </c>
      <c r="G92" s="88">
        <v>50</v>
      </c>
      <c r="H92" s="88" t="s">
        <v>404</v>
      </c>
      <c r="I92" s="136">
        <v>1</v>
      </c>
      <c r="J92" s="136">
        <v>2</v>
      </c>
      <c r="K92" s="136">
        <f t="shared" si="2"/>
        <v>2</v>
      </c>
      <c r="L92" s="55" t="s">
        <v>39</v>
      </c>
    </row>
    <row r="93" spans="1:17" s="18" customFormat="1" ht="10.199999999999999" x14ac:dyDescent="0.2">
      <c r="A93" s="66" t="s">
        <v>289</v>
      </c>
      <c r="B93" s="66" t="s">
        <v>290</v>
      </c>
      <c r="C93" s="66" t="s">
        <v>613</v>
      </c>
      <c r="D93" s="80">
        <v>45443</v>
      </c>
      <c r="E93" s="80" t="s">
        <v>649</v>
      </c>
      <c r="F93" s="66" t="s">
        <v>441</v>
      </c>
      <c r="G93" s="66" t="s">
        <v>292</v>
      </c>
      <c r="H93" s="66" t="s">
        <v>443</v>
      </c>
      <c r="I93" s="134">
        <v>4</v>
      </c>
      <c r="J93" s="136">
        <v>1</v>
      </c>
      <c r="K93" s="136">
        <f t="shared" si="2"/>
        <v>4</v>
      </c>
      <c r="L93" s="55" t="s">
        <v>28</v>
      </c>
      <c r="M93" s="18" t="s">
        <v>26</v>
      </c>
    </row>
    <row r="94" spans="1:17" s="18" customFormat="1" ht="10.199999999999999" x14ac:dyDescent="0.2">
      <c r="A94" s="66" t="s">
        <v>289</v>
      </c>
      <c r="B94" s="66" t="s">
        <v>290</v>
      </c>
      <c r="C94" s="66" t="s">
        <v>293</v>
      </c>
      <c r="D94" s="80">
        <v>45443</v>
      </c>
      <c r="E94" s="80" t="s">
        <v>649</v>
      </c>
      <c r="F94" s="66" t="s">
        <v>441</v>
      </c>
      <c r="G94" s="66" t="s">
        <v>294</v>
      </c>
      <c r="H94" s="66" t="s">
        <v>444</v>
      </c>
      <c r="I94" s="134">
        <v>1</v>
      </c>
      <c r="J94" s="136">
        <v>1</v>
      </c>
      <c r="K94" s="136">
        <f t="shared" si="2"/>
        <v>1</v>
      </c>
      <c r="L94" s="55" t="s">
        <v>32</v>
      </c>
      <c r="M94" s="18" t="s">
        <v>34</v>
      </c>
    </row>
    <row r="95" spans="1:17" s="18" customFormat="1" ht="10.199999999999999" x14ac:dyDescent="0.2">
      <c r="A95" s="88" t="s">
        <v>129</v>
      </c>
      <c r="B95" s="88" t="s">
        <v>130</v>
      </c>
      <c r="C95" s="88" t="s">
        <v>131</v>
      </c>
      <c r="D95" s="56">
        <v>45443</v>
      </c>
      <c r="E95" s="80" t="s">
        <v>649</v>
      </c>
      <c r="F95" s="17" t="s">
        <v>429</v>
      </c>
      <c r="G95" s="17">
        <v>74</v>
      </c>
      <c r="H95" s="17" t="s">
        <v>89</v>
      </c>
      <c r="I95" s="135">
        <v>2</v>
      </c>
      <c r="J95" s="136">
        <v>2</v>
      </c>
      <c r="K95" s="136">
        <f t="shared" si="2"/>
        <v>4</v>
      </c>
      <c r="L95" s="55" t="s">
        <v>55</v>
      </c>
      <c r="M95" s="55" t="s">
        <v>24</v>
      </c>
    </row>
    <row r="96" spans="1:17" s="18" customFormat="1" ht="10.199999999999999" x14ac:dyDescent="0.2">
      <c r="A96" s="18" t="s">
        <v>192</v>
      </c>
      <c r="B96" s="18" t="s">
        <v>193</v>
      </c>
      <c r="C96" s="18" t="s">
        <v>194</v>
      </c>
      <c r="D96" s="85">
        <v>45443</v>
      </c>
      <c r="E96" s="80" t="s">
        <v>649</v>
      </c>
      <c r="F96" s="18">
        <v>1</v>
      </c>
      <c r="G96" s="18">
        <v>54</v>
      </c>
      <c r="H96" s="18" t="s">
        <v>587</v>
      </c>
      <c r="I96" s="137">
        <v>0</v>
      </c>
      <c r="J96" s="137">
        <v>0</v>
      </c>
      <c r="K96" s="136">
        <f t="shared" si="2"/>
        <v>0</v>
      </c>
    </row>
    <row r="97" spans="1:32" s="18" customFormat="1" ht="10.199999999999999" x14ac:dyDescent="0.2">
      <c r="A97" s="18" t="s">
        <v>199</v>
      </c>
      <c r="B97" s="18" t="s">
        <v>200</v>
      </c>
      <c r="C97" s="18" t="s">
        <v>194</v>
      </c>
      <c r="D97" s="85">
        <v>45443</v>
      </c>
      <c r="E97" s="80" t="s">
        <v>649</v>
      </c>
      <c r="F97" s="18">
        <v>1</v>
      </c>
      <c r="G97" s="18">
        <v>23</v>
      </c>
      <c r="H97" s="18" t="s">
        <v>588</v>
      </c>
      <c r="I97" s="137">
        <v>0</v>
      </c>
      <c r="J97" s="137">
        <v>0</v>
      </c>
      <c r="K97" s="136">
        <f t="shared" si="2"/>
        <v>0</v>
      </c>
    </row>
    <row r="98" spans="1:32" s="18" customFormat="1" ht="10.199999999999999" x14ac:dyDescent="0.2">
      <c r="A98" s="18" t="s">
        <v>48</v>
      </c>
      <c r="B98" s="18" t="s">
        <v>183</v>
      </c>
      <c r="C98" s="18" t="s">
        <v>180</v>
      </c>
      <c r="D98" s="85">
        <v>45443</v>
      </c>
      <c r="E98" s="80" t="s">
        <v>649</v>
      </c>
      <c r="F98" s="18" t="s">
        <v>593</v>
      </c>
      <c r="G98" s="18">
        <v>49</v>
      </c>
      <c r="H98" s="18" t="s">
        <v>594</v>
      </c>
      <c r="I98" s="137">
        <v>0</v>
      </c>
      <c r="J98" s="137">
        <v>1</v>
      </c>
      <c r="K98" s="136">
        <f t="shared" ref="K98:K102" si="3">PRODUCT(I98,J98)</f>
        <v>0</v>
      </c>
    </row>
    <row r="99" spans="1:32" s="18" customFormat="1" ht="10.199999999999999" x14ac:dyDescent="0.2">
      <c r="A99" s="18" t="s">
        <v>49</v>
      </c>
      <c r="B99" s="18" t="s">
        <v>184</v>
      </c>
      <c r="C99" s="18" t="s">
        <v>180</v>
      </c>
      <c r="D99" s="85">
        <v>45443</v>
      </c>
      <c r="E99" s="80" t="s">
        <v>649</v>
      </c>
      <c r="F99" s="18" t="s">
        <v>595</v>
      </c>
      <c r="G99" s="18">
        <v>120</v>
      </c>
      <c r="H99" s="18" t="s">
        <v>596</v>
      </c>
      <c r="I99" s="137">
        <v>0</v>
      </c>
      <c r="J99" s="137">
        <v>1</v>
      </c>
      <c r="K99" s="136">
        <f t="shared" si="3"/>
        <v>0</v>
      </c>
    </row>
    <row r="100" spans="1:32" s="18" customFormat="1" ht="10.199999999999999" x14ac:dyDescent="0.2">
      <c r="A100" s="18" t="s">
        <v>181</v>
      </c>
      <c r="B100" s="18" t="s">
        <v>182</v>
      </c>
      <c r="C100" s="18" t="s">
        <v>188</v>
      </c>
      <c r="D100" s="85">
        <v>45443</v>
      </c>
      <c r="E100" s="80" t="s">
        <v>649</v>
      </c>
      <c r="F100" s="18" t="s">
        <v>591</v>
      </c>
      <c r="G100" s="18">
        <v>17</v>
      </c>
      <c r="H100" s="18" t="s">
        <v>592</v>
      </c>
      <c r="I100" s="137"/>
      <c r="J100" s="137">
        <v>0</v>
      </c>
      <c r="K100" s="136">
        <f t="shared" si="3"/>
        <v>0</v>
      </c>
    </row>
    <row r="101" spans="1:32" s="18" customFormat="1" ht="10.199999999999999" x14ac:dyDescent="0.2">
      <c r="A101" s="18" t="s">
        <v>211</v>
      </c>
      <c r="B101" s="18" t="s">
        <v>575</v>
      </c>
      <c r="C101" s="18" t="s">
        <v>518</v>
      </c>
      <c r="D101" s="85" t="s">
        <v>43</v>
      </c>
      <c r="E101" s="85"/>
      <c r="F101" s="18" t="s">
        <v>43</v>
      </c>
      <c r="H101" s="18" t="s">
        <v>577</v>
      </c>
      <c r="I101" s="137">
        <v>0</v>
      </c>
      <c r="J101" s="137">
        <v>0</v>
      </c>
      <c r="K101" s="136">
        <f t="shared" si="3"/>
        <v>0</v>
      </c>
    </row>
    <row r="102" spans="1:32" s="18" customFormat="1" ht="10.199999999999999" x14ac:dyDescent="0.2">
      <c r="A102" s="18" t="s">
        <v>247</v>
      </c>
      <c r="B102" s="18" t="s">
        <v>578</v>
      </c>
      <c r="C102" s="18" t="s">
        <v>53</v>
      </c>
      <c r="D102" s="85" t="s">
        <v>43</v>
      </c>
      <c r="E102" s="85"/>
      <c r="F102" s="18" t="s">
        <v>43</v>
      </c>
      <c r="G102" s="18">
        <v>20</v>
      </c>
      <c r="H102" s="18" t="s">
        <v>580</v>
      </c>
      <c r="I102" s="137">
        <v>0</v>
      </c>
      <c r="J102" s="137">
        <v>0</v>
      </c>
      <c r="K102" s="136">
        <f t="shared" si="3"/>
        <v>0</v>
      </c>
    </row>
    <row r="103" spans="1:32" s="18" customFormat="1" ht="10.199999999999999" x14ac:dyDescent="0.2">
      <c r="D103" s="85"/>
      <c r="E103" s="85"/>
    </row>
    <row r="104" spans="1:32" x14ac:dyDescent="0.3"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1:32" x14ac:dyDescent="0.3"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1:32" x14ac:dyDescent="0.3"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</row>
    <row r="107" spans="1:32" x14ac:dyDescent="0.3"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</row>
    <row r="108" spans="1:32" x14ac:dyDescent="0.3"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1:32" x14ac:dyDescent="0.3"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  <row r="110" spans="1:32" x14ac:dyDescent="0.3"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</row>
    <row r="111" spans="1:32" x14ac:dyDescent="0.3"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</row>
    <row r="112" spans="1:32" x14ac:dyDescent="0.3"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</row>
    <row r="113" spans="9:32" x14ac:dyDescent="0.3"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</row>
    <row r="114" spans="9:32" x14ac:dyDescent="0.3"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</row>
    <row r="115" spans="9:32" x14ac:dyDescent="0.3"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</row>
    <row r="116" spans="9:32" x14ac:dyDescent="0.3"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</row>
    <row r="117" spans="9:32" x14ac:dyDescent="0.3"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</row>
    <row r="118" spans="9:32" x14ac:dyDescent="0.3"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pans="9:32" x14ac:dyDescent="0.3"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</row>
    <row r="120" spans="9:32" x14ac:dyDescent="0.3"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pans="9:32" x14ac:dyDescent="0.3"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</row>
    <row r="122" spans="9:32" x14ac:dyDescent="0.3"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</row>
    <row r="123" spans="9:32" x14ac:dyDescent="0.3"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</row>
    <row r="124" spans="9:32" x14ac:dyDescent="0.3"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</row>
    <row r="125" spans="9:32" x14ac:dyDescent="0.3"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pans="9:32" x14ac:dyDescent="0.3"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  <row r="127" spans="9:32" x14ac:dyDescent="0.3"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</row>
    <row r="128" spans="9:32" x14ac:dyDescent="0.3"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</row>
    <row r="129" spans="9:32" x14ac:dyDescent="0.3"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</row>
    <row r="130" spans="9:32" x14ac:dyDescent="0.3"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</row>
    <row r="131" spans="9:32" x14ac:dyDescent="0.3"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</row>
    <row r="132" spans="9:32" x14ac:dyDescent="0.3"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</row>
    <row r="133" spans="9:32" x14ac:dyDescent="0.3"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</row>
    <row r="134" spans="9:32" x14ac:dyDescent="0.3"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</row>
    <row r="135" spans="9:32" x14ac:dyDescent="0.3"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</row>
    <row r="136" spans="9:32" x14ac:dyDescent="0.3"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</row>
    <row r="137" spans="9:32" x14ac:dyDescent="0.3"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</row>
    <row r="138" spans="9:32" x14ac:dyDescent="0.3"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</row>
    <row r="139" spans="9:32" x14ac:dyDescent="0.3"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</row>
    <row r="140" spans="9:32" x14ac:dyDescent="0.3"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</row>
    <row r="141" spans="9:32" x14ac:dyDescent="0.3"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 spans="9:32" x14ac:dyDescent="0.3"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 spans="9:32" x14ac:dyDescent="0.3"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 spans="9:32" x14ac:dyDescent="0.3"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</row>
    <row r="145" spans="9:32" x14ac:dyDescent="0.3"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</row>
    <row r="146" spans="9:32" x14ac:dyDescent="0.3"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</row>
    <row r="147" spans="9:32" x14ac:dyDescent="0.3"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</row>
    <row r="148" spans="9:32" x14ac:dyDescent="0.3"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</row>
    <row r="149" spans="9:32" x14ac:dyDescent="0.3"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</row>
    <row r="150" spans="9:32" x14ac:dyDescent="0.3"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</row>
    <row r="151" spans="9:32" x14ac:dyDescent="0.3"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</row>
    <row r="152" spans="9:32" x14ac:dyDescent="0.3"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</row>
    <row r="153" spans="9:32" x14ac:dyDescent="0.3"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</row>
    <row r="154" spans="9:32" x14ac:dyDescent="0.3"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</row>
    <row r="155" spans="9:32" x14ac:dyDescent="0.3"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</row>
    <row r="156" spans="9:32" x14ac:dyDescent="0.3"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</row>
    <row r="157" spans="9:32" x14ac:dyDescent="0.3"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</row>
    <row r="158" spans="9:32" x14ac:dyDescent="0.3"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</row>
    <row r="159" spans="9:32" x14ac:dyDescent="0.3"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</row>
    <row r="160" spans="9:32" x14ac:dyDescent="0.3"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</row>
    <row r="161" spans="9:32" x14ac:dyDescent="0.3"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</row>
    <row r="162" spans="9:32" x14ac:dyDescent="0.3"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</row>
    <row r="163" spans="9:32" x14ac:dyDescent="0.3"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</row>
    <row r="164" spans="9:32" x14ac:dyDescent="0.3"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</row>
    <row r="165" spans="9:32" x14ac:dyDescent="0.3"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</row>
    <row r="166" spans="9:32" x14ac:dyDescent="0.3"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</row>
    <row r="167" spans="9:32" x14ac:dyDescent="0.3"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</row>
    <row r="168" spans="9:32" x14ac:dyDescent="0.3"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</row>
    <row r="169" spans="9:32" x14ac:dyDescent="0.3"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</row>
    <row r="170" spans="9:32" x14ac:dyDescent="0.3"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</row>
    <row r="171" spans="9:32" x14ac:dyDescent="0.3"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</row>
    <row r="172" spans="9:32" x14ac:dyDescent="0.3"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</row>
    <row r="173" spans="9:32" x14ac:dyDescent="0.3"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</row>
    <row r="174" spans="9:32" x14ac:dyDescent="0.3"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</row>
    <row r="175" spans="9:32" x14ac:dyDescent="0.3"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</row>
    <row r="176" spans="9:32" x14ac:dyDescent="0.3"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</row>
    <row r="177" spans="9:32" x14ac:dyDescent="0.3"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</row>
    <row r="178" spans="9:32" x14ac:dyDescent="0.3"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</row>
    <row r="179" spans="9:32" x14ac:dyDescent="0.3"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</row>
    <row r="180" spans="9:32" x14ac:dyDescent="0.3"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</row>
    <row r="181" spans="9:32" x14ac:dyDescent="0.3"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</row>
    <row r="182" spans="9:32" x14ac:dyDescent="0.3"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</row>
    <row r="183" spans="9:32" x14ac:dyDescent="0.3"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</row>
    <row r="184" spans="9:32" x14ac:dyDescent="0.3"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</row>
    <row r="185" spans="9:32" x14ac:dyDescent="0.3"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</row>
    <row r="186" spans="9:32" x14ac:dyDescent="0.3"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</row>
    <row r="187" spans="9:32" x14ac:dyDescent="0.3"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</row>
    <row r="188" spans="9:32" x14ac:dyDescent="0.3"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</row>
    <row r="189" spans="9:32" x14ac:dyDescent="0.3"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</row>
    <row r="190" spans="9:32" x14ac:dyDescent="0.3"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</row>
    <row r="191" spans="9:32" x14ac:dyDescent="0.3"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</row>
    <row r="192" spans="9:32" x14ac:dyDescent="0.3"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</row>
    <row r="193" spans="9:32" x14ac:dyDescent="0.3"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</row>
    <row r="194" spans="9:32" x14ac:dyDescent="0.3"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</row>
    <row r="195" spans="9:32" x14ac:dyDescent="0.3"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96" spans="9:32" x14ac:dyDescent="0.3"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</row>
    <row r="197" spans="9:32" x14ac:dyDescent="0.3"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</row>
    <row r="198" spans="9:32" x14ac:dyDescent="0.3"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</row>
    <row r="199" spans="9:32" x14ac:dyDescent="0.3"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</row>
    <row r="200" spans="9:32" x14ac:dyDescent="0.3"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</row>
    <row r="201" spans="9:32" x14ac:dyDescent="0.3"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</row>
    <row r="202" spans="9:32" x14ac:dyDescent="0.3"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</row>
    <row r="203" spans="9:32" x14ac:dyDescent="0.3"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</row>
    <row r="204" spans="9:32" x14ac:dyDescent="0.3"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</row>
    <row r="205" spans="9:32" x14ac:dyDescent="0.3"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</row>
    <row r="206" spans="9:32" x14ac:dyDescent="0.3"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</row>
    <row r="207" spans="9:32" x14ac:dyDescent="0.3"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</row>
    <row r="208" spans="9:32" x14ac:dyDescent="0.3"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</row>
    <row r="209" spans="9:32" x14ac:dyDescent="0.3"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</row>
    <row r="210" spans="9:32" x14ac:dyDescent="0.3"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</row>
    <row r="211" spans="9:32" x14ac:dyDescent="0.3"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</row>
    <row r="212" spans="9:32" x14ac:dyDescent="0.3"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</row>
    <row r="213" spans="9:32" x14ac:dyDescent="0.3"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</row>
    <row r="214" spans="9:32" x14ac:dyDescent="0.3"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</row>
    <row r="215" spans="9:32" x14ac:dyDescent="0.3"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</row>
    <row r="216" spans="9:32" x14ac:dyDescent="0.3"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  <row r="217" spans="9:32" x14ac:dyDescent="0.3"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</row>
    <row r="218" spans="9:32" x14ac:dyDescent="0.3"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</row>
    <row r="219" spans="9:32" x14ac:dyDescent="0.3"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</row>
    <row r="220" spans="9:32" x14ac:dyDescent="0.3"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</row>
    <row r="221" spans="9:32" x14ac:dyDescent="0.3"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</row>
    <row r="222" spans="9:32" x14ac:dyDescent="0.3"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</row>
    <row r="223" spans="9:32" x14ac:dyDescent="0.3"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</row>
    <row r="224" spans="9:32" x14ac:dyDescent="0.3"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</row>
    <row r="225" spans="9:32" x14ac:dyDescent="0.3"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</row>
    <row r="226" spans="9:32" x14ac:dyDescent="0.3"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</row>
    <row r="227" spans="9:32" x14ac:dyDescent="0.3"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</row>
    <row r="228" spans="9:32" x14ac:dyDescent="0.3"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</row>
    <row r="229" spans="9:32" x14ac:dyDescent="0.3"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</row>
    <row r="230" spans="9:32" x14ac:dyDescent="0.3"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</row>
    <row r="231" spans="9:32" x14ac:dyDescent="0.3"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</row>
    <row r="232" spans="9:32" x14ac:dyDescent="0.3"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</row>
    <row r="233" spans="9:32" x14ac:dyDescent="0.3"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</row>
    <row r="234" spans="9:32" x14ac:dyDescent="0.3"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</row>
    <row r="235" spans="9:32" x14ac:dyDescent="0.3"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</row>
    <row r="236" spans="9:32" x14ac:dyDescent="0.3"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</row>
    <row r="237" spans="9:32" x14ac:dyDescent="0.3"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</row>
    <row r="238" spans="9:32" x14ac:dyDescent="0.3"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</row>
    <row r="239" spans="9:32" x14ac:dyDescent="0.3"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</row>
    <row r="240" spans="9:32" x14ac:dyDescent="0.3"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</row>
    <row r="241" spans="9:32" x14ac:dyDescent="0.3"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</row>
    <row r="242" spans="9:32" x14ac:dyDescent="0.3"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</row>
    <row r="243" spans="9:32" x14ac:dyDescent="0.3"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</row>
    <row r="244" spans="9:32" x14ac:dyDescent="0.3"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</row>
    <row r="245" spans="9:32" x14ac:dyDescent="0.3"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</row>
    <row r="246" spans="9:32" x14ac:dyDescent="0.3"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</row>
    <row r="247" spans="9:32" x14ac:dyDescent="0.3"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</row>
    <row r="248" spans="9:32" x14ac:dyDescent="0.3"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</row>
    <row r="249" spans="9:32" x14ac:dyDescent="0.3"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</row>
    <row r="250" spans="9:32" x14ac:dyDescent="0.3"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</row>
    <row r="251" spans="9:32" x14ac:dyDescent="0.3"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</row>
    <row r="252" spans="9:32" x14ac:dyDescent="0.3"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</row>
    <row r="253" spans="9:32" x14ac:dyDescent="0.3"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</row>
    <row r="254" spans="9:32" x14ac:dyDescent="0.3"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</row>
    <row r="255" spans="9:32" x14ac:dyDescent="0.3"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</row>
    <row r="256" spans="9:32" x14ac:dyDescent="0.3"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</row>
    <row r="257" spans="9:32" x14ac:dyDescent="0.3"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</row>
    <row r="258" spans="9:32" x14ac:dyDescent="0.3"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</row>
    <row r="259" spans="9:32" x14ac:dyDescent="0.3"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</row>
    <row r="260" spans="9:32" x14ac:dyDescent="0.3"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</row>
    <row r="261" spans="9:32" x14ac:dyDescent="0.3"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</row>
    <row r="262" spans="9:32" x14ac:dyDescent="0.3"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</row>
    <row r="263" spans="9:32" x14ac:dyDescent="0.3"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</row>
    <row r="264" spans="9:32" x14ac:dyDescent="0.3"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</row>
    <row r="265" spans="9:32" x14ac:dyDescent="0.3"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</row>
    <row r="266" spans="9:32" x14ac:dyDescent="0.3"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</row>
    <row r="267" spans="9:32" x14ac:dyDescent="0.3"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</row>
    <row r="268" spans="9:32" x14ac:dyDescent="0.3"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</row>
    <row r="269" spans="9:32" x14ac:dyDescent="0.3"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</row>
    <row r="270" spans="9:32" x14ac:dyDescent="0.3"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</row>
    <row r="271" spans="9:32" x14ac:dyDescent="0.3"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</row>
    <row r="272" spans="9:32" x14ac:dyDescent="0.3"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</row>
    <row r="273" spans="9:32" x14ac:dyDescent="0.3"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</row>
    <row r="274" spans="9:32" x14ac:dyDescent="0.3"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</row>
    <row r="275" spans="9:32" x14ac:dyDescent="0.3"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</row>
    <row r="276" spans="9:32" x14ac:dyDescent="0.3"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</row>
    <row r="277" spans="9:32" x14ac:dyDescent="0.3"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</row>
    <row r="278" spans="9:32" x14ac:dyDescent="0.3"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</row>
    <row r="279" spans="9:32" x14ac:dyDescent="0.3"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</row>
    <row r="280" spans="9:32" x14ac:dyDescent="0.3"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</row>
    <row r="281" spans="9:32" x14ac:dyDescent="0.3"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</row>
    <row r="282" spans="9:32" x14ac:dyDescent="0.3"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</row>
    <row r="283" spans="9:32" x14ac:dyDescent="0.3"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</row>
    <row r="284" spans="9:32" x14ac:dyDescent="0.3"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</row>
    <row r="285" spans="9:32" x14ac:dyDescent="0.3"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</row>
    <row r="286" spans="9:32" x14ac:dyDescent="0.3"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</row>
    <row r="287" spans="9:32" x14ac:dyDescent="0.3"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</row>
    <row r="288" spans="9:32" x14ac:dyDescent="0.3"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</row>
    <row r="289" spans="9:32" x14ac:dyDescent="0.3"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</row>
    <row r="290" spans="9:32" x14ac:dyDescent="0.3"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</row>
    <row r="291" spans="9:32" x14ac:dyDescent="0.3"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</row>
    <row r="292" spans="9:32" x14ac:dyDescent="0.3"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</row>
    <row r="293" spans="9:32" x14ac:dyDescent="0.3"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</row>
    <row r="294" spans="9:32" x14ac:dyDescent="0.3"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</row>
    <row r="295" spans="9:32" x14ac:dyDescent="0.3"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</row>
    <row r="296" spans="9:32" x14ac:dyDescent="0.3"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</row>
    <row r="297" spans="9:32" x14ac:dyDescent="0.3"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</row>
    <row r="298" spans="9:32" x14ac:dyDescent="0.3"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</row>
    <row r="299" spans="9:32" x14ac:dyDescent="0.3"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</row>
    <row r="300" spans="9:32" x14ac:dyDescent="0.3"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</row>
    <row r="301" spans="9:32" x14ac:dyDescent="0.3"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</row>
    <row r="302" spans="9:32" x14ac:dyDescent="0.3"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9:32" x14ac:dyDescent="0.3"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9:32" x14ac:dyDescent="0.3"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9:32" x14ac:dyDescent="0.3"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</row>
    <row r="306" spans="9:32" x14ac:dyDescent="0.3"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9:32" x14ac:dyDescent="0.3"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9:32" x14ac:dyDescent="0.3"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9:32" x14ac:dyDescent="0.3"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9:32" x14ac:dyDescent="0.3"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9:32" x14ac:dyDescent="0.3"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9:32" x14ac:dyDescent="0.3"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9:32" x14ac:dyDescent="0.3"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9:32" x14ac:dyDescent="0.3"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9:32" x14ac:dyDescent="0.3"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9:32" x14ac:dyDescent="0.3"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9:32" x14ac:dyDescent="0.3"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9:32" x14ac:dyDescent="0.3"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9:32" x14ac:dyDescent="0.3"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9:32" x14ac:dyDescent="0.3"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9:32" x14ac:dyDescent="0.3"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9:32" x14ac:dyDescent="0.3"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9:32" x14ac:dyDescent="0.3"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9:32" x14ac:dyDescent="0.3"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9:32" x14ac:dyDescent="0.3"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9:32" x14ac:dyDescent="0.3"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9:32" x14ac:dyDescent="0.3"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9:32" x14ac:dyDescent="0.3"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9:32" x14ac:dyDescent="0.3"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9:32" x14ac:dyDescent="0.3"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</row>
    <row r="331" spans="9:32" x14ac:dyDescent="0.3"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</row>
    <row r="332" spans="9:32" x14ac:dyDescent="0.3"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</row>
    <row r="333" spans="9:32" x14ac:dyDescent="0.3"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</row>
    <row r="334" spans="9:32" x14ac:dyDescent="0.3"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</row>
    <row r="335" spans="9:32" x14ac:dyDescent="0.3"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</row>
    <row r="336" spans="9:32" x14ac:dyDescent="0.3"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</row>
    <row r="337" spans="9:32" x14ac:dyDescent="0.3"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</row>
    <row r="338" spans="9:32" x14ac:dyDescent="0.3"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</row>
    <row r="339" spans="9:32" x14ac:dyDescent="0.3"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</row>
    <row r="340" spans="9:32" x14ac:dyDescent="0.3"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</row>
    <row r="341" spans="9:32" x14ac:dyDescent="0.3"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</row>
    <row r="342" spans="9:32" x14ac:dyDescent="0.3"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</row>
    <row r="343" spans="9:32" x14ac:dyDescent="0.3"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</row>
    <row r="344" spans="9:32" x14ac:dyDescent="0.3"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</row>
    <row r="345" spans="9:32" x14ac:dyDescent="0.3"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</row>
    <row r="346" spans="9:32" x14ac:dyDescent="0.3"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</row>
    <row r="347" spans="9:32" x14ac:dyDescent="0.3"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</row>
    <row r="348" spans="9:32" x14ac:dyDescent="0.3"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</row>
    <row r="349" spans="9:32" x14ac:dyDescent="0.3"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</row>
    <row r="350" spans="9:32" x14ac:dyDescent="0.3"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</row>
    <row r="351" spans="9:32" x14ac:dyDescent="0.3"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</row>
    <row r="352" spans="9:32" x14ac:dyDescent="0.3"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</row>
    <row r="353" spans="9:32" x14ac:dyDescent="0.3"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</row>
    <row r="354" spans="9:32" x14ac:dyDescent="0.3"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</row>
    <row r="355" spans="9:32" x14ac:dyDescent="0.3"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</row>
    <row r="356" spans="9:32" x14ac:dyDescent="0.3"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</row>
    <row r="357" spans="9:32" x14ac:dyDescent="0.3"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</row>
    <row r="358" spans="9:32" x14ac:dyDescent="0.3"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</row>
    <row r="359" spans="9:32" x14ac:dyDescent="0.3"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</row>
    <row r="360" spans="9:32" x14ac:dyDescent="0.3"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</row>
    <row r="361" spans="9:32" x14ac:dyDescent="0.3"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</row>
    <row r="362" spans="9:32" x14ac:dyDescent="0.3"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</row>
    <row r="363" spans="9:32" x14ac:dyDescent="0.3"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</row>
    <row r="364" spans="9:32" x14ac:dyDescent="0.3"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</row>
    <row r="365" spans="9:32" x14ac:dyDescent="0.3"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</row>
    <row r="366" spans="9:32" x14ac:dyDescent="0.3"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</row>
    <row r="367" spans="9:32" x14ac:dyDescent="0.3"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</row>
    <row r="368" spans="9:32" x14ac:dyDescent="0.3"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</row>
    <row r="369" spans="9:32" x14ac:dyDescent="0.3"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</row>
    <row r="370" spans="9:32" x14ac:dyDescent="0.3"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</row>
    <row r="371" spans="9:32" x14ac:dyDescent="0.3"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</row>
    <row r="372" spans="9:32" x14ac:dyDescent="0.3"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</row>
    <row r="373" spans="9:32" x14ac:dyDescent="0.3"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</row>
    <row r="374" spans="9:32" x14ac:dyDescent="0.3"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</row>
    <row r="375" spans="9:32" x14ac:dyDescent="0.3"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</row>
    <row r="376" spans="9:32" x14ac:dyDescent="0.3"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</row>
    <row r="377" spans="9:32" x14ac:dyDescent="0.3"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</row>
    <row r="378" spans="9:32" x14ac:dyDescent="0.3"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</row>
    <row r="379" spans="9:32" x14ac:dyDescent="0.3"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</row>
    <row r="380" spans="9:32" x14ac:dyDescent="0.3"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</row>
    <row r="381" spans="9:32" x14ac:dyDescent="0.3"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</row>
    <row r="382" spans="9:32" x14ac:dyDescent="0.3"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</row>
    <row r="383" spans="9:32" x14ac:dyDescent="0.3"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</row>
    <row r="384" spans="9:32" x14ac:dyDescent="0.3"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</row>
    <row r="385" spans="9:32" x14ac:dyDescent="0.3"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</row>
    <row r="386" spans="9:32" x14ac:dyDescent="0.3"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</row>
    <row r="387" spans="9:32" x14ac:dyDescent="0.3"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</row>
    <row r="388" spans="9:32" x14ac:dyDescent="0.3"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</row>
    <row r="389" spans="9:32" x14ac:dyDescent="0.3"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</row>
    <row r="390" spans="9:32" x14ac:dyDescent="0.3"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</row>
    <row r="391" spans="9:32" x14ac:dyDescent="0.3"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</row>
    <row r="392" spans="9:32" x14ac:dyDescent="0.3"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</row>
    <row r="393" spans="9:32" x14ac:dyDescent="0.3"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</row>
    <row r="394" spans="9:32" x14ac:dyDescent="0.3"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</row>
    <row r="395" spans="9:32" x14ac:dyDescent="0.3"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</row>
    <row r="396" spans="9:32" x14ac:dyDescent="0.3"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</row>
    <row r="397" spans="9:32" x14ac:dyDescent="0.3"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</row>
    <row r="398" spans="9:32" x14ac:dyDescent="0.3"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</row>
    <row r="399" spans="9:32" x14ac:dyDescent="0.3"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</row>
    <row r="400" spans="9:32" x14ac:dyDescent="0.3"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</row>
    <row r="401" spans="9:32" x14ac:dyDescent="0.3"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</row>
    <row r="402" spans="9:32" x14ac:dyDescent="0.3"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</row>
    <row r="403" spans="9:32" x14ac:dyDescent="0.3"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</row>
    <row r="404" spans="9:32" x14ac:dyDescent="0.3"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</row>
    <row r="405" spans="9:32" x14ac:dyDescent="0.3"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</row>
    <row r="406" spans="9:32" x14ac:dyDescent="0.3"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</row>
    <row r="407" spans="9:32" x14ac:dyDescent="0.3"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</row>
    <row r="408" spans="9:32" x14ac:dyDescent="0.3"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</row>
    <row r="409" spans="9:32" x14ac:dyDescent="0.3"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</row>
    <row r="410" spans="9:32" x14ac:dyDescent="0.3"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</row>
    <row r="411" spans="9:32" x14ac:dyDescent="0.3"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</row>
    <row r="412" spans="9:32" x14ac:dyDescent="0.3"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</row>
    <row r="413" spans="9:32" x14ac:dyDescent="0.3"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</row>
    <row r="414" spans="9:32" x14ac:dyDescent="0.3"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</row>
    <row r="415" spans="9:32" x14ac:dyDescent="0.3"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</row>
    <row r="416" spans="9:32" x14ac:dyDescent="0.3"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</row>
    <row r="417" spans="9:32" x14ac:dyDescent="0.3"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</row>
    <row r="418" spans="9:32" x14ac:dyDescent="0.3"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</row>
    <row r="419" spans="9:32" x14ac:dyDescent="0.3"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</row>
    <row r="420" spans="9:32" x14ac:dyDescent="0.3"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</row>
    <row r="421" spans="9:32" x14ac:dyDescent="0.3"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</row>
    <row r="422" spans="9:32" x14ac:dyDescent="0.3"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</row>
    <row r="423" spans="9:32" x14ac:dyDescent="0.3"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</row>
    <row r="424" spans="9:32" x14ac:dyDescent="0.3"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</row>
    <row r="425" spans="9:32" x14ac:dyDescent="0.3"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</row>
    <row r="426" spans="9:32" x14ac:dyDescent="0.3"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</row>
    <row r="427" spans="9:32" x14ac:dyDescent="0.3"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</row>
    <row r="428" spans="9:32" x14ac:dyDescent="0.3"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</row>
    <row r="429" spans="9:32" x14ac:dyDescent="0.3"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</row>
    <row r="430" spans="9:32" x14ac:dyDescent="0.3"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</row>
    <row r="431" spans="9:32" x14ac:dyDescent="0.3"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</row>
    <row r="432" spans="9:32" x14ac:dyDescent="0.3"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</row>
    <row r="433" spans="9:32" x14ac:dyDescent="0.3"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</row>
    <row r="434" spans="9:32" x14ac:dyDescent="0.3"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</row>
    <row r="435" spans="9:32" x14ac:dyDescent="0.3"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</row>
    <row r="436" spans="9:32" x14ac:dyDescent="0.3"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</row>
    <row r="437" spans="9:32" x14ac:dyDescent="0.3"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</row>
    <row r="438" spans="9:32" x14ac:dyDescent="0.3"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</row>
    <row r="439" spans="9:32" x14ac:dyDescent="0.3"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</row>
    <row r="440" spans="9:32" x14ac:dyDescent="0.3"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</row>
    <row r="441" spans="9:32" x14ac:dyDescent="0.3"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</row>
    <row r="442" spans="9:32" x14ac:dyDescent="0.3"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</row>
    <row r="443" spans="9:32" x14ac:dyDescent="0.3"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</row>
    <row r="444" spans="9:32" x14ac:dyDescent="0.3"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</row>
    <row r="445" spans="9:32" x14ac:dyDescent="0.3"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</row>
    <row r="446" spans="9:32" x14ac:dyDescent="0.3"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</row>
    <row r="447" spans="9:32" x14ac:dyDescent="0.3"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</row>
    <row r="448" spans="9:32" x14ac:dyDescent="0.3"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</row>
    <row r="449" spans="9:32" x14ac:dyDescent="0.3"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</row>
    <row r="450" spans="9:32" x14ac:dyDescent="0.3"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</row>
    <row r="451" spans="9:32" x14ac:dyDescent="0.3"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</row>
    <row r="452" spans="9:32" x14ac:dyDescent="0.3"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</row>
    <row r="453" spans="9:32" x14ac:dyDescent="0.3"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</row>
    <row r="454" spans="9:32" x14ac:dyDescent="0.3"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</row>
    <row r="455" spans="9:32" x14ac:dyDescent="0.3"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</row>
    <row r="456" spans="9:32" x14ac:dyDescent="0.3"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</row>
    <row r="457" spans="9:32" x14ac:dyDescent="0.3"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</row>
    <row r="458" spans="9:32" x14ac:dyDescent="0.3"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</row>
    <row r="459" spans="9:32" x14ac:dyDescent="0.3"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</row>
    <row r="460" spans="9:32" x14ac:dyDescent="0.3"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</row>
    <row r="461" spans="9:32" x14ac:dyDescent="0.3"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</row>
    <row r="462" spans="9:32" x14ac:dyDescent="0.3"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</row>
    <row r="463" spans="9:32" x14ac:dyDescent="0.3"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</row>
    <row r="464" spans="9:32" x14ac:dyDescent="0.3"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</row>
    <row r="465" spans="9:32" x14ac:dyDescent="0.3"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</row>
    <row r="466" spans="9:32" x14ac:dyDescent="0.3"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</row>
    <row r="467" spans="9:32" x14ac:dyDescent="0.3"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</row>
    <row r="468" spans="9:32" x14ac:dyDescent="0.3"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</row>
    <row r="469" spans="9:32" x14ac:dyDescent="0.3"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</row>
    <row r="470" spans="9:32" x14ac:dyDescent="0.3"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</row>
    <row r="471" spans="9:32" x14ac:dyDescent="0.3"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</row>
    <row r="472" spans="9:32" x14ac:dyDescent="0.3"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</row>
    <row r="473" spans="9:32" x14ac:dyDescent="0.3"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</row>
    <row r="474" spans="9:32" x14ac:dyDescent="0.3"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</row>
    <row r="475" spans="9:32" x14ac:dyDescent="0.3"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</row>
    <row r="476" spans="9:32" x14ac:dyDescent="0.3"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</row>
    <row r="477" spans="9:32" x14ac:dyDescent="0.3"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</row>
    <row r="478" spans="9:32" x14ac:dyDescent="0.3"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</row>
    <row r="479" spans="9:32" x14ac:dyDescent="0.3"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</row>
    <row r="480" spans="9:32" x14ac:dyDescent="0.3"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</row>
    <row r="481" spans="9:32" x14ac:dyDescent="0.3"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</row>
    <row r="482" spans="9:32" x14ac:dyDescent="0.3"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</row>
    <row r="483" spans="9:32" x14ac:dyDescent="0.3"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</row>
    <row r="484" spans="9:32" x14ac:dyDescent="0.3"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</row>
    <row r="485" spans="9:32" x14ac:dyDescent="0.3"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</row>
    <row r="486" spans="9:32" x14ac:dyDescent="0.3"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</row>
    <row r="487" spans="9:32" x14ac:dyDescent="0.3"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</row>
    <row r="488" spans="9:32" x14ac:dyDescent="0.3"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</row>
    <row r="489" spans="9:32" x14ac:dyDescent="0.3"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</row>
    <row r="490" spans="9:32" x14ac:dyDescent="0.3"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</row>
    <row r="491" spans="9:32" x14ac:dyDescent="0.3"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</row>
    <row r="492" spans="9:32" x14ac:dyDescent="0.3"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</row>
    <row r="493" spans="9:32" x14ac:dyDescent="0.3"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</row>
    <row r="494" spans="9:32" x14ac:dyDescent="0.3"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</row>
    <row r="495" spans="9:32" x14ac:dyDescent="0.3"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</row>
    <row r="496" spans="9:32" x14ac:dyDescent="0.3"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</row>
    <row r="497" spans="9:32" x14ac:dyDescent="0.3"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</row>
    <row r="498" spans="9:32" x14ac:dyDescent="0.3"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</row>
    <row r="499" spans="9:32" x14ac:dyDescent="0.3"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</row>
    <row r="500" spans="9:32" x14ac:dyDescent="0.3"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</row>
    <row r="501" spans="9:32" x14ac:dyDescent="0.3"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</row>
    <row r="502" spans="9:32" x14ac:dyDescent="0.3"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</row>
    <row r="503" spans="9:32" x14ac:dyDescent="0.3"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</row>
    <row r="504" spans="9:32" x14ac:dyDescent="0.3"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</row>
    <row r="505" spans="9:32" x14ac:dyDescent="0.3"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</row>
    <row r="506" spans="9:32" x14ac:dyDescent="0.3"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</row>
    <row r="507" spans="9:32" x14ac:dyDescent="0.3"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</row>
    <row r="508" spans="9:32" x14ac:dyDescent="0.3"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</row>
    <row r="509" spans="9:32" x14ac:dyDescent="0.3"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</row>
    <row r="510" spans="9:32" x14ac:dyDescent="0.3"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</row>
    <row r="511" spans="9:32" x14ac:dyDescent="0.3"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</row>
    <row r="512" spans="9:32" x14ac:dyDescent="0.3"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</row>
    <row r="513" spans="9:32" x14ac:dyDescent="0.3"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</row>
    <row r="514" spans="9:32" x14ac:dyDescent="0.3"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</row>
    <row r="515" spans="9:32" x14ac:dyDescent="0.3"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</row>
    <row r="516" spans="9:32" x14ac:dyDescent="0.3"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</row>
    <row r="517" spans="9:32" x14ac:dyDescent="0.3"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</row>
    <row r="518" spans="9:32" x14ac:dyDescent="0.3"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</row>
    <row r="519" spans="9:32" x14ac:dyDescent="0.3"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</row>
    <row r="520" spans="9:32" x14ac:dyDescent="0.3"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</row>
    <row r="521" spans="9:32" x14ac:dyDescent="0.3"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</row>
    <row r="522" spans="9:32" x14ac:dyDescent="0.3"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</row>
    <row r="523" spans="9:32" x14ac:dyDescent="0.3"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</row>
    <row r="524" spans="9:32" x14ac:dyDescent="0.3"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</row>
    <row r="525" spans="9:32" x14ac:dyDescent="0.3"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</row>
    <row r="526" spans="9:32" x14ac:dyDescent="0.3"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</row>
    <row r="527" spans="9:32" x14ac:dyDescent="0.3"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</row>
    <row r="528" spans="9:32" x14ac:dyDescent="0.3"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</row>
    <row r="529" spans="9:32" x14ac:dyDescent="0.3"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</row>
    <row r="530" spans="9:32" x14ac:dyDescent="0.3"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</row>
    <row r="531" spans="9:32" x14ac:dyDescent="0.3"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</row>
    <row r="532" spans="9:32" x14ac:dyDescent="0.3"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</row>
    <row r="533" spans="9:32" x14ac:dyDescent="0.3"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</row>
    <row r="534" spans="9:32" x14ac:dyDescent="0.3"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</row>
    <row r="535" spans="9:32" x14ac:dyDescent="0.3"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</row>
    <row r="536" spans="9:32" x14ac:dyDescent="0.3"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</row>
    <row r="537" spans="9:32" x14ac:dyDescent="0.3"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</row>
    <row r="538" spans="9:32" x14ac:dyDescent="0.3"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</row>
    <row r="539" spans="9:32" x14ac:dyDescent="0.3"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</row>
    <row r="540" spans="9:32" x14ac:dyDescent="0.3"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</row>
    <row r="541" spans="9:32" x14ac:dyDescent="0.3"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</row>
    <row r="542" spans="9:32" x14ac:dyDescent="0.3"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</row>
    <row r="543" spans="9:32" x14ac:dyDescent="0.3"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</row>
    <row r="544" spans="9:32" x14ac:dyDescent="0.3"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</row>
    <row r="545" spans="9:32" x14ac:dyDescent="0.3"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</row>
    <row r="546" spans="9:32" x14ac:dyDescent="0.3"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</row>
    <row r="547" spans="9:32" x14ac:dyDescent="0.3"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</row>
    <row r="548" spans="9:32" x14ac:dyDescent="0.3"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</row>
    <row r="549" spans="9:32" x14ac:dyDescent="0.3"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</row>
    <row r="550" spans="9:32" x14ac:dyDescent="0.3"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</row>
    <row r="551" spans="9:32" x14ac:dyDescent="0.3"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</row>
    <row r="552" spans="9:32" x14ac:dyDescent="0.3"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</row>
    <row r="553" spans="9:32" x14ac:dyDescent="0.3"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</row>
    <row r="554" spans="9:32" x14ac:dyDescent="0.3"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</row>
    <row r="555" spans="9:32" x14ac:dyDescent="0.3"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</row>
    <row r="556" spans="9:32" x14ac:dyDescent="0.3"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</row>
    <row r="557" spans="9:32" x14ac:dyDescent="0.3"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</row>
    <row r="558" spans="9:32" x14ac:dyDescent="0.3"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</row>
    <row r="559" spans="9:32" x14ac:dyDescent="0.3"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</row>
    <row r="560" spans="9:32" x14ac:dyDescent="0.3"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</row>
    <row r="561" spans="9:32" x14ac:dyDescent="0.3"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</row>
    <row r="562" spans="9:32" x14ac:dyDescent="0.3"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</row>
    <row r="563" spans="9:32" x14ac:dyDescent="0.3"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</row>
    <row r="564" spans="9:32" x14ac:dyDescent="0.3"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</row>
    <row r="565" spans="9:32" x14ac:dyDescent="0.3"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</row>
    <row r="566" spans="9:32" x14ac:dyDescent="0.3"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</row>
    <row r="567" spans="9:32" x14ac:dyDescent="0.3"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</row>
    <row r="568" spans="9:32" x14ac:dyDescent="0.3"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</row>
    <row r="569" spans="9:32" x14ac:dyDescent="0.3"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</row>
    <row r="570" spans="9:32" x14ac:dyDescent="0.3"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</row>
    <row r="571" spans="9:32" x14ac:dyDescent="0.3"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</row>
    <row r="572" spans="9:32" x14ac:dyDescent="0.3"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</row>
    <row r="573" spans="9:32" x14ac:dyDescent="0.3"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</row>
    <row r="574" spans="9:32" x14ac:dyDescent="0.3"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</row>
    <row r="575" spans="9:32" x14ac:dyDescent="0.3"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</row>
    <row r="576" spans="9:32" x14ac:dyDescent="0.3"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</row>
    <row r="577" spans="9:32" x14ac:dyDescent="0.3"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</row>
    <row r="578" spans="9:32" x14ac:dyDescent="0.3"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</row>
    <row r="579" spans="9:32" x14ac:dyDescent="0.3"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</row>
    <row r="580" spans="9:32" x14ac:dyDescent="0.3"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</row>
    <row r="581" spans="9:32" x14ac:dyDescent="0.3"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</row>
    <row r="582" spans="9:32" x14ac:dyDescent="0.3"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</row>
    <row r="583" spans="9:32" x14ac:dyDescent="0.3"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</row>
    <row r="584" spans="9:32" x14ac:dyDescent="0.3"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</row>
    <row r="585" spans="9:32" x14ac:dyDescent="0.3"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</row>
    <row r="586" spans="9:32" x14ac:dyDescent="0.3"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</row>
    <row r="587" spans="9:32" x14ac:dyDescent="0.3"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</row>
    <row r="588" spans="9:32" x14ac:dyDescent="0.3"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</row>
    <row r="589" spans="9:32" x14ac:dyDescent="0.3"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</row>
    <row r="590" spans="9:32" x14ac:dyDescent="0.3"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</row>
    <row r="591" spans="9:32" x14ac:dyDescent="0.3"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</row>
    <row r="592" spans="9:32" x14ac:dyDescent="0.3"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</row>
    <row r="593" spans="9:32" x14ac:dyDescent="0.3"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</row>
    <row r="594" spans="9:32" x14ac:dyDescent="0.3"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</row>
    <row r="595" spans="9:32" x14ac:dyDescent="0.3"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</row>
    <row r="596" spans="9:32" x14ac:dyDescent="0.3"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</row>
    <row r="597" spans="9:32" x14ac:dyDescent="0.3"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</row>
    <row r="598" spans="9:32" x14ac:dyDescent="0.3"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</row>
    <row r="599" spans="9:32" x14ac:dyDescent="0.3"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</row>
    <row r="600" spans="9:32" x14ac:dyDescent="0.3"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</row>
    <row r="601" spans="9:32" x14ac:dyDescent="0.3"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</row>
    <row r="602" spans="9:32" x14ac:dyDescent="0.3"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</row>
    <row r="603" spans="9:32" x14ac:dyDescent="0.3"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</row>
    <row r="604" spans="9:32" x14ac:dyDescent="0.3"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</row>
    <row r="605" spans="9:32" x14ac:dyDescent="0.3"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</row>
    <row r="606" spans="9:32" x14ac:dyDescent="0.3"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</row>
    <row r="607" spans="9:32" x14ac:dyDescent="0.3"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</row>
    <row r="608" spans="9:32" x14ac:dyDescent="0.3"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</row>
    <row r="609" spans="9:32" x14ac:dyDescent="0.3"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</row>
    <row r="610" spans="9:32" x14ac:dyDescent="0.3"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</row>
    <row r="611" spans="9:32" x14ac:dyDescent="0.3"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</row>
    <row r="612" spans="9:32" x14ac:dyDescent="0.3"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</row>
    <row r="613" spans="9:32" x14ac:dyDescent="0.3"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</row>
    <row r="614" spans="9:32" x14ac:dyDescent="0.3"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</row>
    <row r="615" spans="9:32" x14ac:dyDescent="0.3"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</row>
    <row r="616" spans="9:32" x14ac:dyDescent="0.3"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</row>
    <row r="617" spans="9:32" x14ac:dyDescent="0.3"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</row>
    <row r="618" spans="9:32" x14ac:dyDescent="0.3"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</row>
    <row r="619" spans="9:32" x14ac:dyDescent="0.3"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</row>
    <row r="620" spans="9:32" x14ac:dyDescent="0.3"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</row>
    <row r="621" spans="9:32" x14ac:dyDescent="0.3"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</row>
    <row r="622" spans="9:32" x14ac:dyDescent="0.3"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</row>
    <row r="623" spans="9:32" x14ac:dyDescent="0.3"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</row>
    <row r="624" spans="9:32" x14ac:dyDescent="0.3"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</row>
    <row r="625" spans="9:32" x14ac:dyDescent="0.3"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</row>
    <row r="626" spans="9:32" x14ac:dyDescent="0.3"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</row>
    <row r="627" spans="9:32" x14ac:dyDescent="0.3"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</row>
    <row r="628" spans="9:32" x14ac:dyDescent="0.3"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</row>
    <row r="629" spans="9:32" x14ac:dyDescent="0.3"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</row>
    <row r="630" spans="9:32" x14ac:dyDescent="0.3"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</row>
    <row r="631" spans="9:32" x14ac:dyDescent="0.3"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</row>
    <row r="632" spans="9:32" x14ac:dyDescent="0.3"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</row>
    <row r="633" spans="9:32" x14ac:dyDescent="0.3"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</row>
    <row r="634" spans="9:32" x14ac:dyDescent="0.3"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</row>
    <row r="635" spans="9:32" x14ac:dyDescent="0.3"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</row>
    <row r="636" spans="9:32" x14ac:dyDescent="0.3"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</row>
    <row r="637" spans="9:32" x14ac:dyDescent="0.3"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</row>
    <row r="638" spans="9:32" x14ac:dyDescent="0.3"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</row>
    <row r="639" spans="9:32" x14ac:dyDescent="0.3"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</row>
    <row r="640" spans="9:32" x14ac:dyDescent="0.3"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</row>
    <row r="641" spans="9:32" x14ac:dyDescent="0.3"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</row>
    <row r="642" spans="9:32" x14ac:dyDescent="0.3"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</row>
    <row r="643" spans="9:32" x14ac:dyDescent="0.3"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</row>
    <row r="644" spans="9:32" x14ac:dyDescent="0.3"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</row>
    <row r="645" spans="9:32" x14ac:dyDescent="0.3"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</row>
    <row r="646" spans="9:32" x14ac:dyDescent="0.3"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</row>
    <row r="647" spans="9:32" x14ac:dyDescent="0.3"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</row>
    <row r="648" spans="9:32" x14ac:dyDescent="0.3"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</row>
    <row r="649" spans="9:32" x14ac:dyDescent="0.3"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</row>
    <row r="650" spans="9:32" x14ac:dyDescent="0.3"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</row>
    <row r="651" spans="9:32" x14ac:dyDescent="0.3"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</row>
    <row r="652" spans="9:32" x14ac:dyDescent="0.3"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</row>
    <row r="653" spans="9:32" x14ac:dyDescent="0.3"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</row>
    <row r="654" spans="9:32" x14ac:dyDescent="0.3"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</row>
    <row r="655" spans="9:32" x14ac:dyDescent="0.3"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</row>
    <row r="656" spans="9:32" x14ac:dyDescent="0.3"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</row>
    <row r="657" spans="9:32" x14ac:dyDescent="0.3"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</row>
    <row r="658" spans="9:32" x14ac:dyDescent="0.3"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</row>
    <row r="659" spans="9:32" x14ac:dyDescent="0.3"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</row>
    <row r="660" spans="9:32" x14ac:dyDescent="0.3"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</row>
    <row r="661" spans="9:32" x14ac:dyDescent="0.3"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</row>
    <row r="662" spans="9:32" x14ac:dyDescent="0.3"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</row>
    <row r="663" spans="9:32" x14ac:dyDescent="0.3"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</row>
    <row r="664" spans="9:32" x14ac:dyDescent="0.3"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</row>
    <row r="665" spans="9:32" x14ac:dyDescent="0.3"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</row>
    <row r="666" spans="9:32" x14ac:dyDescent="0.3"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</row>
    <row r="667" spans="9:32" x14ac:dyDescent="0.3"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</row>
    <row r="668" spans="9:32" x14ac:dyDescent="0.3"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</row>
    <row r="669" spans="9:32" x14ac:dyDescent="0.3"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</row>
    <row r="670" spans="9:32" x14ac:dyDescent="0.3"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</row>
    <row r="671" spans="9:32" x14ac:dyDescent="0.3"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</row>
    <row r="672" spans="9:32" x14ac:dyDescent="0.3"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</row>
    <row r="673" spans="9:32" x14ac:dyDescent="0.3"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</row>
    <row r="674" spans="9:32" x14ac:dyDescent="0.3"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</row>
    <row r="675" spans="9:32" x14ac:dyDescent="0.3"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</row>
    <row r="676" spans="9:32" x14ac:dyDescent="0.3"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</row>
    <row r="677" spans="9:32" x14ac:dyDescent="0.3"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</row>
    <row r="678" spans="9:32" x14ac:dyDescent="0.3"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</row>
    <row r="679" spans="9:32" x14ac:dyDescent="0.3"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</row>
    <row r="680" spans="9:32" x14ac:dyDescent="0.3"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</row>
    <row r="681" spans="9:32" x14ac:dyDescent="0.3"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</row>
    <row r="682" spans="9:32" x14ac:dyDescent="0.3"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</row>
    <row r="683" spans="9:32" x14ac:dyDescent="0.3"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</row>
    <row r="684" spans="9:32" x14ac:dyDescent="0.3"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</row>
    <row r="685" spans="9:32" x14ac:dyDescent="0.3"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</row>
    <row r="686" spans="9:32" x14ac:dyDescent="0.3"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</row>
    <row r="687" spans="9:32" x14ac:dyDescent="0.3"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</row>
    <row r="688" spans="9:32" x14ac:dyDescent="0.3"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</row>
    <row r="689" spans="9:32" x14ac:dyDescent="0.3"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</row>
    <row r="690" spans="9:32" x14ac:dyDescent="0.3"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</row>
    <row r="691" spans="9:32" x14ac:dyDescent="0.3"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</row>
    <row r="692" spans="9:32" x14ac:dyDescent="0.3"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</row>
    <row r="693" spans="9:32" x14ac:dyDescent="0.3"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</row>
    <row r="694" spans="9:32" x14ac:dyDescent="0.3"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</row>
    <row r="695" spans="9:32" x14ac:dyDescent="0.3"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</row>
    <row r="696" spans="9:32" x14ac:dyDescent="0.3"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</row>
    <row r="697" spans="9:32" x14ac:dyDescent="0.3"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</row>
    <row r="698" spans="9:32" x14ac:dyDescent="0.3"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</row>
    <row r="699" spans="9:32" x14ac:dyDescent="0.3"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</row>
    <row r="700" spans="9:32" x14ac:dyDescent="0.3"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</row>
    <row r="701" spans="9:32" x14ac:dyDescent="0.3"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</row>
    <row r="702" spans="9:32" x14ac:dyDescent="0.3"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</row>
    <row r="703" spans="9:32" x14ac:dyDescent="0.3"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</row>
    <row r="704" spans="9:32" x14ac:dyDescent="0.3"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</row>
    <row r="705" spans="9:32" x14ac:dyDescent="0.3"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</row>
    <row r="706" spans="9:32" x14ac:dyDescent="0.3"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</row>
    <row r="707" spans="9:32" x14ac:dyDescent="0.3"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</row>
    <row r="708" spans="9:32" x14ac:dyDescent="0.3"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</row>
    <row r="709" spans="9:32" x14ac:dyDescent="0.3"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</row>
    <row r="710" spans="9:32" x14ac:dyDescent="0.3"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</row>
    <row r="711" spans="9:32" x14ac:dyDescent="0.3"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</row>
    <row r="712" spans="9:32" x14ac:dyDescent="0.3"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</row>
    <row r="713" spans="9:32" x14ac:dyDescent="0.3"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</row>
    <row r="714" spans="9:32" x14ac:dyDescent="0.3"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</row>
    <row r="715" spans="9:32" x14ac:dyDescent="0.3"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</row>
    <row r="716" spans="9:32" x14ac:dyDescent="0.3"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</row>
    <row r="717" spans="9:32" x14ac:dyDescent="0.3"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</row>
    <row r="718" spans="9:32" x14ac:dyDescent="0.3"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</row>
    <row r="719" spans="9:32" x14ac:dyDescent="0.3"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</row>
    <row r="720" spans="9:32" x14ac:dyDescent="0.3"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</row>
    <row r="721" spans="9:32" x14ac:dyDescent="0.3"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</row>
    <row r="722" spans="9:32" x14ac:dyDescent="0.3"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</row>
    <row r="723" spans="9:32" x14ac:dyDescent="0.3"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</row>
    <row r="724" spans="9:32" x14ac:dyDescent="0.3"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</row>
    <row r="725" spans="9:32" x14ac:dyDescent="0.3"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</row>
    <row r="726" spans="9:32" x14ac:dyDescent="0.3"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</row>
    <row r="727" spans="9:32" x14ac:dyDescent="0.3"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</row>
    <row r="728" spans="9:32" x14ac:dyDescent="0.3"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</row>
    <row r="729" spans="9:32" x14ac:dyDescent="0.3"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</row>
    <row r="730" spans="9:32" x14ac:dyDescent="0.3"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</row>
    <row r="731" spans="9:32" x14ac:dyDescent="0.3"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</row>
    <row r="732" spans="9:32" x14ac:dyDescent="0.3"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</row>
    <row r="733" spans="9:32" x14ac:dyDescent="0.3"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</row>
    <row r="734" spans="9:32" x14ac:dyDescent="0.3"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</row>
    <row r="735" spans="9:32" x14ac:dyDescent="0.3"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</row>
    <row r="736" spans="9:32" x14ac:dyDescent="0.3"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</row>
    <row r="737" spans="9:32" x14ac:dyDescent="0.3"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</row>
    <row r="738" spans="9:32" x14ac:dyDescent="0.3"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</row>
    <row r="739" spans="9:32" x14ac:dyDescent="0.3"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</row>
    <row r="740" spans="9:32" x14ac:dyDescent="0.3"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</row>
    <row r="741" spans="9:32" x14ac:dyDescent="0.3"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</row>
    <row r="742" spans="9:32" x14ac:dyDescent="0.3"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</row>
    <row r="743" spans="9:32" x14ac:dyDescent="0.3"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</row>
    <row r="744" spans="9:32" x14ac:dyDescent="0.3"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</row>
    <row r="745" spans="9:32" x14ac:dyDescent="0.3"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</row>
    <row r="746" spans="9:32" x14ac:dyDescent="0.3"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</row>
    <row r="747" spans="9:32" x14ac:dyDescent="0.3"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</row>
    <row r="748" spans="9:32" x14ac:dyDescent="0.3"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</row>
    <row r="749" spans="9:32" x14ac:dyDescent="0.3"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</row>
    <row r="750" spans="9:32" x14ac:dyDescent="0.3"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</row>
    <row r="751" spans="9:32" x14ac:dyDescent="0.3"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</row>
    <row r="752" spans="9:32" x14ac:dyDescent="0.3"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</row>
    <row r="753" spans="9:32" x14ac:dyDescent="0.3"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</row>
    <row r="754" spans="9:32" x14ac:dyDescent="0.3"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</row>
    <row r="755" spans="9:32" x14ac:dyDescent="0.3"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</row>
    <row r="756" spans="9:32" x14ac:dyDescent="0.3"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</row>
    <row r="757" spans="9:32" x14ac:dyDescent="0.3"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</row>
    <row r="758" spans="9:32" x14ac:dyDescent="0.3"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</row>
    <row r="759" spans="9:32" x14ac:dyDescent="0.3"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</row>
    <row r="760" spans="9:32" x14ac:dyDescent="0.3"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</row>
    <row r="761" spans="9:32" x14ac:dyDescent="0.3"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</row>
    <row r="762" spans="9:32" x14ac:dyDescent="0.3"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</row>
    <row r="763" spans="9:32" x14ac:dyDescent="0.3"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</row>
    <row r="764" spans="9:32" x14ac:dyDescent="0.3"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</row>
    <row r="765" spans="9:32" x14ac:dyDescent="0.3"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</row>
    <row r="766" spans="9:32" x14ac:dyDescent="0.3"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</row>
    <row r="767" spans="9:32" x14ac:dyDescent="0.3"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</row>
    <row r="768" spans="9:32" x14ac:dyDescent="0.3"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</row>
    <row r="769" spans="9:32" x14ac:dyDescent="0.3"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</row>
    <row r="770" spans="9:32" x14ac:dyDescent="0.3"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</row>
    <row r="771" spans="9:32" x14ac:dyDescent="0.3"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</row>
    <row r="772" spans="9:32" x14ac:dyDescent="0.3"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</row>
    <row r="773" spans="9:32" x14ac:dyDescent="0.3"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</row>
    <row r="774" spans="9:32" x14ac:dyDescent="0.3"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</row>
    <row r="775" spans="9:32" x14ac:dyDescent="0.3"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</row>
    <row r="776" spans="9:32" x14ac:dyDescent="0.3"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</row>
    <row r="777" spans="9:32" x14ac:dyDescent="0.3"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</row>
    <row r="778" spans="9:32" x14ac:dyDescent="0.3"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</row>
    <row r="779" spans="9:32" x14ac:dyDescent="0.3"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</row>
    <row r="780" spans="9:32" x14ac:dyDescent="0.3"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</row>
    <row r="781" spans="9:32" x14ac:dyDescent="0.3"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</row>
    <row r="782" spans="9:32" x14ac:dyDescent="0.3"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</row>
    <row r="783" spans="9:32" x14ac:dyDescent="0.3"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</row>
    <row r="784" spans="9:32" x14ac:dyDescent="0.3"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</row>
    <row r="785" spans="9:32" x14ac:dyDescent="0.3"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</row>
    <row r="786" spans="9:32" x14ac:dyDescent="0.3"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</row>
    <row r="787" spans="9:32" x14ac:dyDescent="0.3"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</row>
    <row r="788" spans="9:32" x14ac:dyDescent="0.3"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</row>
    <row r="789" spans="9:32" x14ac:dyDescent="0.3"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</row>
    <row r="790" spans="9:32" x14ac:dyDescent="0.3"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</row>
    <row r="791" spans="9:32" x14ac:dyDescent="0.3"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</row>
    <row r="792" spans="9:32" x14ac:dyDescent="0.3"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</row>
    <row r="793" spans="9:32" x14ac:dyDescent="0.3"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</row>
    <row r="794" spans="9:32" x14ac:dyDescent="0.3"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</row>
    <row r="795" spans="9:32" x14ac:dyDescent="0.3"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</row>
    <row r="796" spans="9:32" x14ac:dyDescent="0.3"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</row>
    <row r="797" spans="9:32" x14ac:dyDescent="0.3"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</row>
    <row r="798" spans="9:32" x14ac:dyDescent="0.3"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</row>
    <row r="799" spans="9:32" x14ac:dyDescent="0.3"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</row>
    <row r="800" spans="9:32" x14ac:dyDescent="0.3"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</row>
    <row r="801" spans="9:32" x14ac:dyDescent="0.3"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</row>
    <row r="802" spans="9:32" x14ac:dyDescent="0.3"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</row>
    <row r="803" spans="9:32" x14ac:dyDescent="0.3"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</row>
    <row r="804" spans="9:32" x14ac:dyDescent="0.3"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</row>
    <row r="805" spans="9:32" x14ac:dyDescent="0.3"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</row>
    <row r="806" spans="9:32" x14ac:dyDescent="0.3"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</row>
    <row r="807" spans="9:32" x14ac:dyDescent="0.3"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</row>
    <row r="808" spans="9:32" x14ac:dyDescent="0.3"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</row>
    <row r="809" spans="9:32" x14ac:dyDescent="0.3"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</row>
    <row r="810" spans="9:32" x14ac:dyDescent="0.3"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</row>
    <row r="811" spans="9:32" x14ac:dyDescent="0.3"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</row>
    <row r="812" spans="9:32" x14ac:dyDescent="0.3"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</row>
    <row r="813" spans="9:32" x14ac:dyDescent="0.3"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</row>
    <row r="814" spans="9:32" x14ac:dyDescent="0.3"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</row>
    <row r="815" spans="9:32" x14ac:dyDescent="0.3"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</row>
    <row r="816" spans="9:32" x14ac:dyDescent="0.3"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</row>
    <row r="817" spans="9:32" x14ac:dyDescent="0.3"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</row>
    <row r="818" spans="9:32" x14ac:dyDescent="0.3"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</row>
  </sheetData>
  <autoFilter ref="A1:AF102" xr:uid="{B3AC3EEB-E07C-9543-94B5-EBF834C47675}"/>
  <sortState xmlns:xlrd2="http://schemas.microsoft.com/office/spreadsheetml/2017/richdata2" ref="A90:AF100">
    <sortCondition ref="F90:F100"/>
  </sortState>
  <phoneticPr fontId="15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1"/>
  <sheetViews>
    <sheetView topLeftCell="I1" workbookViewId="0">
      <selection activeCell="O23" sqref="O23"/>
    </sheetView>
  </sheetViews>
  <sheetFormatPr defaultColWidth="9.109375" defaultRowHeight="14.4" x14ac:dyDescent="0.3"/>
  <cols>
    <col min="1" max="1" width="19.109375" style="22" customWidth="1"/>
    <col min="2" max="2" width="10.44140625" style="22" customWidth="1"/>
    <col min="3" max="3" width="19" style="22" customWidth="1"/>
    <col min="4" max="4" width="4.6640625" style="22" customWidth="1"/>
    <col min="5" max="5" width="17.6640625" style="22" customWidth="1"/>
    <col min="6" max="6" width="7.6640625" style="22" customWidth="1"/>
    <col min="7" max="7" width="17.44140625" style="22" customWidth="1"/>
    <col min="8" max="8" width="16.44140625" style="22" customWidth="1"/>
    <col min="9" max="9" width="12.44140625" style="22" customWidth="1"/>
    <col min="10" max="10" width="17.109375" style="29" customWidth="1"/>
    <col min="11" max="11" width="22.109375" style="22" customWidth="1"/>
    <col min="12" max="12" width="11.109375" style="22" customWidth="1"/>
    <col min="13" max="14" width="9.109375" style="22"/>
    <col min="15" max="15" width="13.109375" style="22" customWidth="1"/>
    <col min="16" max="16" width="15.33203125" style="22" bestFit="1" customWidth="1"/>
    <col min="17" max="17" width="15.33203125" style="155" customWidth="1"/>
    <col min="18" max="18" width="9.109375" style="22"/>
    <col min="19" max="19" width="18.44140625" style="22" bestFit="1" customWidth="1"/>
    <col min="20" max="20" width="19.88671875" style="22" customWidth="1"/>
    <col min="21" max="21" width="19.44140625" style="22" customWidth="1"/>
    <col min="22" max="23" width="9.109375" style="22"/>
    <col min="24" max="24" width="18.33203125" style="22" customWidth="1"/>
    <col min="25" max="16384" width="9.109375" style="22"/>
  </cols>
  <sheetData>
    <row r="1" spans="1:25" ht="15" thickBot="1" x14ac:dyDescent="0.35">
      <c r="A1" s="165" t="s">
        <v>82</v>
      </c>
      <c r="B1" s="165"/>
      <c r="C1" s="165"/>
      <c r="D1" s="165"/>
      <c r="E1" s="165"/>
      <c r="F1" s="165"/>
      <c r="G1" s="165"/>
      <c r="H1" s="165"/>
      <c r="I1" s="165"/>
      <c r="J1" s="165"/>
      <c r="K1" s="165" t="s">
        <v>83</v>
      </c>
      <c r="L1" s="165"/>
      <c r="M1" s="165"/>
      <c r="N1" s="165"/>
      <c r="O1" s="165"/>
      <c r="P1" s="165"/>
      <c r="Q1" s="165"/>
      <c r="R1" s="165"/>
      <c r="S1" s="7"/>
      <c r="T1" s="7"/>
      <c r="U1" s="166" t="s">
        <v>84</v>
      </c>
      <c r="V1" s="166"/>
      <c r="W1" s="7"/>
      <c r="X1" s="166"/>
      <c r="Y1" s="166"/>
    </row>
    <row r="2" spans="1:25" ht="15" thickBot="1" x14ac:dyDescent="0.35">
      <c r="A2" s="20" t="s">
        <v>16</v>
      </c>
      <c r="B2" s="21" t="s">
        <v>17</v>
      </c>
      <c r="C2" s="21" t="s">
        <v>18</v>
      </c>
      <c r="D2" s="21" t="s">
        <v>19</v>
      </c>
      <c r="E2" s="21" t="s">
        <v>20</v>
      </c>
      <c r="F2" s="21" t="s">
        <v>21</v>
      </c>
      <c r="G2" s="42" t="s">
        <v>22</v>
      </c>
      <c r="H2" s="41" t="s">
        <v>86</v>
      </c>
      <c r="I2" s="44"/>
      <c r="J2" s="45" t="s">
        <v>54</v>
      </c>
      <c r="K2" s="24" t="s">
        <v>16</v>
      </c>
      <c r="L2" s="25" t="s">
        <v>17</v>
      </c>
      <c r="M2" s="25" t="s">
        <v>18</v>
      </c>
      <c r="N2" s="25" t="s">
        <v>19</v>
      </c>
      <c r="O2" s="25" t="s">
        <v>20</v>
      </c>
      <c r="P2" s="25" t="s">
        <v>644</v>
      </c>
      <c r="Q2" s="152" t="s">
        <v>652</v>
      </c>
      <c r="R2" s="25" t="s">
        <v>21</v>
      </c>
      <c r="S2" s="26" t="s">
        <v>22</v>
      </c>
      <c r="T2" s="23" t="s">
        <v>653</v>
      </c>
      <c r="U2" s="24" t="s">
        <v>16</v>
      </c>
      <c r="V2" s="27" t="s">
        <v>38</v>
      </c>
      <c r="W2" s="23"/>
      <c r="X2" s="24" t="s">
        <v>16</v>
      </c>
      <c r="Y2" s="28" t="s">
        <v>23</v>
      </c>
    </row>
    <row r="3" spans="1:25" x14ac:dyDescent="0.3">
      <c r="A3" s="8" t="s">
        <v>24</v>
      </c>
      <c r="B3" s="11"/>
      <c r="C3" s="11">
        <v>1</v>
      </c>
      <c r="D3" s="11">
        <v>18.5</v>
      </c>
      <c r="E3" s="11">
        <f>SUM(B3:D3,H3)</f>
        <v>11</v>
      </c>
      <c r="F3" s="11">
        <v>27.5</v>
      </c>
      <c r="G3" s="12">
        <f>SUM(E3,F3)</f>
        <v>38.5</v>
      </c>
      <c r="H3" s="7">
        <v>-8.5</v>
      </c>
      <c r="I3" s="7"/>
      <c r="J3" s="46">
        <v>-10</v>
      </c>
      <c r="K3" s="87" t="s">
        <v>24</v>
      </c>
      <c r="L3" s="13"/>
      <c r="M3" s="13">
        <v>3.5</v>
      </c>
      <c r="N3" s="13">
        <v>22</v>
      </c>
      <c r="O3" s="13">
        <v>15.5</v>
      </c>
      <c r="P3" s="151">
        <f>40-O3</f>
        <v>24.5</v>
      </c>
      <c r="Q3" s="153">
        <v>26.5</v>
      </c>
      <c r="R3" s="13">
        <f>Q3</f>
        <v>26.5</v>
      </c>
      <c r="S3" s="10">
        <f>R3+O3</f>
        <v>42</v>
      </c>
      <c r="T3" s="7">
        <f>S3-AVERAGE($S$3:$S$18)</f>
        <v>6.3999999999999986</v>
      </c>
      <c r="U3" s="4" t="s">
        <v>24</v>
      </c>
      <c r="V3" s="9">
        <f>T3</f>
        <v>6.3999999999999986</v>
      </c>
      <c r="W3" s="7"/>
      <c r="X3" s="4" t="s">
        <v>24</v>
      </c>
      <c r="Y3" s="10"/>
    </row>
    <row r="4" spans="1:25" x14ac:dyDescent="0.3">
      <c r="A4" s="8" t="s">
        <v>25</v>
      </c>
      <c r="B4" s="11"/>
      <c r="C4" s="11">
        <v>4</v>
      </c>
      <c r="D4" s="11">
        <v>62.5</v>
      </c>
      <c r="E4" s="11">
        <f t="shared" ref="E4:E18" si="0">SUM(B4:D4,H4)</f>
        <v>48.5</v>
      </c>
      <c r="F4" s="11"/>
      <c r="G4" s="12">
        <f t="shared" ref="G4:G17" si="1">SUM(E4,F4)</f>
        <v>48.5</v>
      </c>
      <c r="H4" s="7">
        <v>-18</v>
      </c>
      <c r="I4" s="7"/>
      <c r="J4" s="46">
        <v>0</v>
      </c>
      <c r="K4" s="8" t="s">
        <v>25</v>
      </c>
      <c r="L4" s="11"/>
      <c r="M4" s="11"/>
      <c r="N4" s="11">
        <v>7.5</v>
      </c>
      <c r="O4" s="11">
        <f t="shared" ref="O4:O17" si="2">SUM(L4:N4,J4)</f>
        <v>7.5</v>
      </c>
      <c r="P4" s="151">
        <f t="shared" ref="P4:P18" si="3">40-O4</f>
        <v>32.5</v>
      </c>
      <c r="Q4" s="153">
        <v>32.5</v>
      </c>
      <c r="R4" s="13">
        <f t="shared" ref="R4:R18" si="4">Q4</f>
        <v>32.5</v>
      </c>
      <c r="S4" s="10">
        <f t="shared" ref="S4:S18" si="5">R4+O4</f>
        <v>40</v>
      </c>
      <c r="T4" s="7">
        <f t="shared" ref="T4:T18" si="6">S4-AVERAGE($S$3:$S$18)</f>
        <v>4.3999999999999986</v>
      </c>
      <c r="U4" s="8" t="s">
        <v>25</v>
      </c>
      <c r="V4" s="9">
        <f t="shared" ref="V4:V18" si="7">T4</f>
        <v>4.3999999999999986</v>
      </c>
      <c r="W4" s="7"/>
      <c r="X4" s="8" t="s">
        <v>25</v>
      </c>
      <c r="Y4" s="12"/>
    </row>
    <row r="5" spans="1:25" x14ac:dyDescent="0.3">
      <c r="A5" s="8" t="s">
        <v>26</v>
      </c>
      <c r="B5" s="11"/>
      <c r="C5" s="11"/>
      <c r="D5" s="11">
        <v>33</v>
      </c>
      <c r="E5" s="11">
        <f t="shared" si="0"/>
        <v>20</v>
      </c>
      <c r="F5" s="11">
        <v>19</v>
      </c>
      <c r="G5" s="12">
        <f t="shared" si="1"/>
        <v>39</v>
      </c>
      <c r="H5" s="7">
        <v>-13</v>
      </c>
      <c r="I5" s="7"/>
      <c r="J5" s="46">
        <v>-9.5</v>
      </c>
      <c r="K5" s="8" t="s">
        <v>26</v>
      </c>
      <c r="L5" s="11"/>
      <c r="M5" s="11"/>
      <c r="N5" s="11">
        <v>22</v>
      </c>
      <c r="O5" s="11">
        <v>15</v>
      </c>
      <c r="P5" s="151">
        <f t="shared" si="3"/>
        <v>25</v>
      </c>
      <c r="Q5" s="153">
        <v>27</v>
      </c>
      <c r="R5" s="13">
        <f t="shared" si="4"/>
        <v>27</v>
      </c>
      <c r="S5" s="10">
        <f t="shared" si="5"/>
        <v>42</v>
      </c>
      <c r="T5" s="7">
        <f t="shared" si="6"/>
        <v>6.3999999999999986</v>
      </c>
      <c r="U5" s="8" t="s">
        <v>26</v>
      </c>
      <c r="V5" s="9">
        <f t="shared" si="7"/>
        <v>6.3999999999999986</v>
      </c>
      <c r="W5" s="7"/>
      <c r="X5" s="8" t="s">
        <v>26</v>
      </c>
      <c r="Y5" s="12"/>
    </row>
    <row r="6" spans="1:25" x14ac:dyDescent="0.3">
      <c r="A6" s="8" t="s">
        <v>55</v>
      </c>
      <c r="B6" s="11"/>
      <c r="C6" s="11"/>
      <c r="D6" s="11">
        <v>17</v>
      </c>
      <c r="E6" s="11">
        <f t="shared" si="0"/>
        <v>17</v>
      </c>
      <c r="F6" s="11">
        <v>23</v>
      </c>
      <c r="G6" s="12">
        <f t="shared" si="1"/>
        <v>40</v>
      </c>
      <c r="H6" s="7">
        <v>0</v>
      </c>
      <c r="I6" s="7"/>
      <c r="J6" s="46">
        <v>-8.5</v>
      </c>
      <c r="K6" s="8" t="s">
        <v>55</v>
      </c>
      <c r="L6" s="11"/>
      <c r="M6" s="11">
        <v>2</v>
      </c>
      <c r="N6" s="11">
        <v>20.5</v>
      </c>
      <c r="O6" s="11">
        <f t="shared" si="2"/>
        <v>14</v>
      </c>
      <c r="P6" s="151">
        <f t="shared" si="3"/>
        <v>26</v>
      </c>
      <c r="Q6" s="153">
        <v>26</v>
      </c>
      <c r="R6" s="13">
        <f t="shared" si="4"/>
        <v>26</v>
      </c>
      <c r="S6" s="10">
        <f t="shared" si="5"/>
        <v>40</v>
      </c>
      <c r="T6" s="7">
        <f t="shared" si="6"/>
        <v>4.3999999999999986</v>
      </c>
      <c r="U6" s="8" t="s">
        <v>55</v>
      </c>
      <c r="V6" s="9">
        <f t="shared" si="7"/>
        <v>4.3999999999999986</v>
      </c>
      <c r="W6" s="7"/>
      <c r="X6" s="8" t="s">
        <v>55</v>
      </c>
      <c r="Y6" s="12"/>
    </row>
    <row r="7" spans="1:25" x14ac:dyDescent="0.3">
      <c r="A7" s="8" t="s">
        <v>39</v>
      </c>
      <c r="B7" s="11">
        <v>6</v>
      </c>
      <c r="C7" s="11">
        <v>5</v>
      </c>
      <c r="D7" s="11">
        <v>25</v>
      </c>
      <c r="E7" s="11">
        <f t="shared" si="0"/>
        <v>29</v>
      </c>
      <c r="F7" s="11">
        <v>19</v>
      </c>
      <c r="G7" s="12">
        <f t="shared" si="1"/>
        <v>48</v>
      </c>
      <c r="H7" s="7">
        <v>-7</v>
      </c>
      <c r="I7" s="7"/>
      <c r="J7" s="46">
        <v>-0.5</v>
      </c>
      <c r="K7" s="8" t="s">
        <v>39</v>
      </c>
      <c r="L7" s="11"/>
      <c r="M7" s="11"/>
      <c r="N7" s="11">
        <v>12.5</v>
      </c>
      <c r="O7" s="11">
        <f t="shared" si="2"/>
        <v>12</v>
      </c>
      <c r="P7" s="151">
        <f t="shared" si="3"/>
        <v>28</v>
      </c>
      <c r="Q7" s="153">
        <v>29</v>
      </c>
      <c r="R7" s="13">
        <f t="shared" si="4"/>
        <v>29</v>
      </c>
      <c r="S7" s="10">
        <f t="shared" si="5"/>
        <v>41</v>
      </c>
      <c r="T7" s="7">
        <f t="shared" si="6"/>
        <v>5.3999999999999986</v>
      </c>
      <c r="U7" s="8" t="s">
        <v>39</v>
      </c>
      <c r="V7" s="9">
        <f t="shared" si="7"/>
        <v>5.3999999999999986</v>
      </c>
      <c r="W7" s="7"/>
      <c r="X7" s="8" t="s">
        <v>39</v>
      </c>
      <c r="Y7" s="12"/>
    </row>
    <row r="8" spans="1:25" x14ac:dyDescent="0.3">
      <c r="A8" s="8" t="s">
        <v>27</v>
      </c>
      <c r="B8" s="11"/>
      <c r="C8" s="11"/>
      <c r="D8" s="11">
        <v>17.5</v>
      </c>
      <c r="E8" s="11">
        <f t="shared" si="0"/>
        <v>17.5</v>
      </c>
      <c r="F8" s="11">
        <v>22</v>
      </c>
      <c r="G8" s="12">
        <f t="shared" si="1"/>
        <v>39.5</v>
      </c>
      <c r="H8" s="7">
        <v>0</v>
      </c>
      <c r="I8" s="7"/>
      <c r="J8" s="46">
        <v>-9</v>
      </c>
      <c r="K8" s="138" t="s">
        <v>27</v>
      </c>
      <c r="L8" s="139"/>
      <c r="M8" s="139"/>
      <c r="N8" s="139">
        <v>17</v>
      </c>
      <c r="O8" s="139">
        <f t="shared" si="2"/>
        <v>8</v>
      </c>
      <c r="P8" s="151">
        <f t="shared" si="3"/>
        <v>32</v>
      </c>
      <c r="Q8" s="153">
        <v>0</v>
      </c>
      <c r="R8" s="156">
        <f t="shared" si="4"/>
        <v>0</v>
      </c>
      <c r="S8" s="163"/>
      <c r="T8" s="7">
        <f t="shared" si="6"/>
        <v>-35.6</v>
      </c>
      <c r="U8" s="8" t="s">
        <v>27</v>
      </c>
      <c r="V8" s="9">
        <f t="shared" si="7"/>
        <v>-35.6</v>
      </c>
      <c r="W8" s="7"/>
      <c r="X8" s="8" t="s">
        <v>27</v>
      </c>
      <c r="Y8" s="12"/>
    </row>
    <row r="9" spans="1:25" x14ac:dyDescent="0.3">
      <c r="A9" s="8" t="s">
        <v>28</v>
      </c>
      <c r="B9" s="11">
        <v>2</v>
      </c>
      <c r="C9" s="11">
        <v>2.5</v>
      </c>
      <c r="D9" s="11">
        <v>20</v>
      </c>
      <c r="E9" s="11">
        <f t="shared" si="0"/>
        <v>18</v>
      </c>
      <c r="F9" s="11">
        <v>25.5</v>
      </c>
      <c r="G9" s="12">
        <f t="shared" si="1"/>
        <v>43.5</v>
      </c>
      <c r="H9" s="7">
        <v>-6.5</v>
      </c>
      <c r="I9" s="7"/>
      <c r="J9" s="46">
        <v>-5</v>
      </c>
      <c r="K9" s="8" t="s">
        <v>28</v>
      </c>
      <c r="L9" s="11"/>
      <c r="M9" s="11">
        <v>1</v>
      </c>
      <c r="N9" s="11">
        <v>17</v>
      </c>
      <c r="O9" s="11">
        <f t="shared" si="2"/>
        <v>13</v>
      </c>
      <c r="P9" s="151">
        <f t="shared" si="3"/>
        <v>27</v>
      </c>
      <c r="Q9" s="153">
        <v>27.5</v>
      </c>
      <c r="R9" s="13">
        <f t="shared" si="4"/>
        <v>27.5</v>
      </c>
      <c r="S9" s="10">
        <f t="shared" si="5"/>
        <v>40.5</v>
      </c>
      <c r="T9" s="7">
        <f t="shared" si="6"/>
        <v>4.8999999999999986</v>
      </c>
      <c r="U9" s="8" t="s">
        <v>28</v>
      </c>
      <c r="V9" s="9">
        <f t="shared" si="7"/>
        <v>4.8999999999999986</v>
      </c>
      <c r="W9" s="7"/>
      <c r="X9" s="8" t="s">
        <v>28</v>
      </c>
      <c r="Y9" s="12"/>
    </row>
    <row r="10" spans="1:25" x14ac:dyDescent="0.3">
      <c r="A10" s="8" t="s">
        <v>29</v>
      </c>
      <c r="B10" s="11"/>
      <c r="C10" s="11"/>
      <c r="D10" s="11">
        <v>9</v>
      </c>
      <c r="E10" s="11">
        <f t="shared" si="0"/>
        <v>-8.5</v>
      </c>
      <c r="F10" s="11">
        <v>50</v>
      </c>
      <c r="G10" s="12">
        <f t="shared" si="1"/>
        <v>41.5</v>
      </c>
      <c r="H10" s="7">
        <v>-17.5</v>
      </c>
      <c r="I10" s="7"/>
      <c r="J10" s="46">
        <v>-7</v>
      </c>
      <c r="K10" s="8" t="s">
        <v>29</v>
      </c>
      <c r="L10" s="11"/>
      <c r="M10" s="11"/>
      <c r="N10" s="11">
        <v>21</v>
      </c>
      <c r="O10" s="11">
        <f t="shared" si="2"/>
        <v>14</v>
      </c>
      <c r="P10" s="151">
        <f t="shared" si="3"/>
        <v>26</v>
      </c>
      <c r="Q10" s="153">
        <v>21.5</v>
      </c>
      <c r="R10" s="13">
        <f t="shared" si="4"/>
        <v>21.5</v>
      </c>
      <c r="S10" s="10">
        <f t="shared" si="5"/>
        <v>35.5</v>
      </c>
      <c r="T10" s="7">
        <f t="shared" si="6"/>
        <v>-0.10000000000000142</v>
      </c>
      <c r="U10" s="8" t="s">
        <v>29</v>
      </c>
      <c r="V10" s="9">
        <f t="shared" si="7"/>
        <v>-0.10000000000000142</v>
      </c>
      <c r="W10" s="7"/>
      <c r="X10" s="8" t="s">
        <v>29</v>
      </c>
      <c r="Y10" s="12"/>
    </row>
    <row r="11" spans="1:25" x14ac:dyDescent="0.3">
      <c r="A11" s="8" t="s">
        <v>30</v>
      </c>
      <c r="B11" s="11"/>
      <c r="C11" s="11">
        <v>1.5</v>
      </c>
      <c r="D11" s="11">
        <v>6.5</v>
      </c>
      <c r="E11" s="11">
        <f t="shared" si="0"/>
        <v>8</v>
      </c>
      <c r="F11" s="11">
        <v>29.5</v>
      </c>
      <c r="G11" s="12">
        <f t="shared" si="1"/>
        <v>37.5</v>
      </c>
      <c r="H11" s="7">
        <v>0</v>
      </c>
      <c r="I11" s="7"/>
      <c r="J11" s="46">
        <v>-11</v>
      </c>
      <c r="K11" s="8" t="s">
        <v>30</v>
      </c>
      <c r="L11" s="11"/>
      <c r="M11" s="11"/>
      <c r="N11" s="11">
        <v>25.5</v>
      </c>
      <c r="O11" s="11">
        <f t="shared" si="2"/>
        <v>14.5</v>
      </c>
      <c r="P11" s="151">
        <f t="shared" si="3"/>
        <v>25.5</v>
      </c>
      <c r="Q11" s="153">
        <v>22.5</v>
      </c>
      <c r="R11" s="13">
        <f t="shared" si="4"/>
        <v>22.5</v>
      </c>
      <c r="S11" s="10">
        <f t="shared" si="5"/>
        <v>37</v>
      </c>
      <c r="T11" s="7">
        <f t="shared" si="6"/>
        <v>1.3999999999999986</v>
      </c>
      <c r="U11" s="8" t="s">
        <v>30</v>
      </c>
      <c r="V11" s="9">
        <f t="shared" si="7"/>
        <v>1.3999999999999986</v>
      </c>
      <c r="W11" s="7"/>
      <c r="X11" s="8" t="s">
        <v>30</v>
      </c>
      <c r="Y11" s="12"/>
    </row>
    <row r="12" spans="1:25" x14ac:dyDescent="0.3">
      <c r="A12" s="8" t="s">
        <v>31</v>
      </c>
      <c r="B12" s="11"/>
      <c r="C12" s="11"/>
      <c r="D12" s="11">
        <v>33</v>
      </c>
      <c r="E12" s="11">
        <f t="shared" si="0"/>
        <v>9</v>
      </c>
      <c r="F12" s="11">
        <v>18</v>
      </c>
      <c r="G12" s="12">
        <f t="shared" si="1"/>
        <v>27</v>
      </c>
      <c r="H12" s="7">
        <v>-24</v>
      </c>
      <c r="I12" s="7"/>
      <c r="J12" s="46">
        <v>-21.5</v>
      </c>
      <c r="K12" s="138" t="s">
        <v>31</v>
      </c>
      <c r="L12" s="139"/>
      <c r="M12" s="139"/>
      <c r="N12" s="139">
        <v>31.5</v>
      </c>
      <c r="O12" s="139">
        <f t="shared" si="2"/>
        <v>10</v>
      </c>
      <c r="P12" s="151">
        <f t="shared" si="3"/>
        <v>30</v>
      </c>
      <c r="Q12" s="153">
        <v>1</v>
      </c>
      <c r="R12" s="156">
        <f t="shared" si="4"/>
        <v>1</v>
      </c>
      <c r="S12" s="163">
        <f t="shared" si="5"/>
        <v>11</v>
      </c>
      <c r="T12" s="7">
        <f t="shared" si="6"/>
        <v>-24.6</v>
      </c>
      <c r="U12" s="8" t="s">
        <v>31</v>
      </c>
      <c r="V12" s="9">
        <f t="shared" si="7"/>
        <v>-24.6</v>
      </c>
      <c r="W12" s="7"/>
      <c r="X12" s="8" t="s">
        <v>31</v>
      </c>
      <c r="Y12" s="12"/>
    </row>
    <row r="13" spans="1:25" x14ac:dyDescent="0.3">
      <c r="A13" s="8" t="s">
        <v>32</v>
      </c>
      <c r="B13" s="11"/>
      <c r="C13" s="11">
        <v>3.5</v>
      </c>
      <c r="D13" s="11">
        <v>32.5</v>
      </c>
      <c r="E13" s="11">
        <f t="shared" si="0"/>
        <v>30.5</v>
      </c>
      <c r="F13" s="11">
        <v>15.5</v>
      </c>
      <c r="G13" s="12">
        <f t="shared" si="1"/>
        <v>46</v>
      </c>
      <c r="H13" s="7">
        <v>-5.5</v>
      </c>
      <c r="I13" s="7"/>
      <c r="J13" s="46">
        <v>-2.5</v>
      </c>
      <c r="K13" s="8" t="s">
        <v>32</v>
      </c>
      <c r="L13" s="11"/>
      <c r="M13" s="11">
        <v>1</v>
      </c>
      <c r="N13" s="11">
        <v>15</v>
      </c>
      <c r="O13" s="11">
        <f t="shared" si="2"/>
        <v>13.5</v>
      </c>
      <c r="P13" s="151">
        <f t="shared" si="3"/>
        <v>26.5</v>
      </c>
      <c r="Q13" s="153">
        <v>26.5</v>
      </c>
      <c r="R13" s="13">
        <f t="shared" si="4"/>
        <v>26.5</v>
      </c>
      <c r="S13" s="10">
        <f t="shared" si="5"/>
        <v>40</v>
      </c>
      <c r="T13" s="7">
        <f t="shared" si="6"/>
        <v>4.3999999999999986</v>
      </c>
      <c r="U13" s="8" t="s">
        <v>32</v>
      </c>
      <c r="V13" s="9">
        <f t="shared" si="7"/>
        <v>4.3999999999999986</v>
      </c>
      <c r="W13" s="7"/>
      <c r="X13" s="8" t="s">
        <v>32</v>
      </c>
      <c r="Y13" s="12"/>
    </row>
    <row r="14" spans="1:25" x14ac:dyDescent="0.3">
      <c r="A14" s="8" t="s">
        <v>33</v>
      </c>
      <c r="B14" s="11"/>
      <c r="C14" s="11">
        <v>2</v>
      </c>
      <c r="D14" s="11">
        <v>47</v>
      </c>
      <c r="E14" s="11">
        <f>SUM(B14:D14,H14)</f>
        <v>11.5</v>
      </c>
      <c r="F14" s="11">
        <v>34</v>
      </c>
      <c r="G14" s="12">
        <f t="shared" si="1"/>
        <v>45.5</v>
      </c>
      <c r="H14" s="7">
        <v>-37.5</v>
      </c>
      <c r="I14" s="7"/>
      <c r="J14" s="46">
        <v>-3</v>
      </c>
      <c r="K14" s="8" t="s">
        <v>33</v>
      </c>
      <c r="L14" s="11"/>
      <c r="M14" s="11"/>
      <c r="N14" s="11">
        <v>15.5</v>
      </c>
      <c r="O14" s="11">
        <f t="shared" si="2"/>
        <v>12.5</v>
      </c>
      <c r="P14" s="151">
        <f t="shared" si="3"/>
        <v>27.5</v>
      </c>
      <c r="Q14" s="153">
        <v>27</v>
      </c>
      <c r="R14" s="13">
        <f t="shared" si="4"/>
        <v>27</v>
      </c>
      <c r="S14" s="10">
        <f t="shared" si="5"/>
        <v>39.5</v>
      </c>
      <c r="T14" s="7">
        <f t="shared" si="6"/>
        <v>3.8999999999999986</v>
      </c>
      <c r="U14" s="8" t="s">
        <v>33</v>
      </c>
      <c r="V14" s="9">
        <f t="shared" si="7"/>
        <v>3.8999999999999986</v>
      </c>
      <c r="W14" s="7"/>
      <c r="X14" s="8" t="s">
        <v>33</v>
      </c>
      <c r="Y14" s="12"/>
    </row>
    <row r="15" spans="1:25" x14ac:dyDescent="0.3">
      <c r="A15" s="8" t="s">
        <v>34</v>
      </c>
      <c r="B15" s="11"/>
      <c r="C15" s="11"/>
      <c r="D15" s="11">
        <v>57.5</v>
      </c>
      <c r="E15" s="11">
        <f t="shared" si="0"/>
        <v>33</v>
      </c>
      <c r="F15" s="11">
        <v>12.5</v>
      </c>
      <c r="G15" s="12">
        <f t="shared" si="1"/>
        <v>45.5</v>
      </c>
      <c r="H15" s="7">
        <v>-24.5</v>
      </c>
      <c r="I15" s="7"/>
      <c r="J15" s="46">
        <v>-3</v>
      </c>
      <c r="K15" s="8" t="s">
        <v>34</v>
      </c>
      <c r="L15" s="11"/>
      <c r="M15" s="11"/>
      <c r="N15" s="11">
        <v>13.5</v>
      </c>
      <c r="O15" s="11">
        <f t="shared" si="2"/>
        <v>10.5</v>
      </c>
      <c r="P15" s="151">
        <f t="shared" si="3"/>
        <v>29.5</v>
      </c>
      <c r="Q15" s="153">
        <v>24.5</v>
      </c>
      <c r="R15" s="13">
        <f t="shared" si="4"/>
        <v>24.5</v>
      </c>
      <c r="S15" s="10">
        <f t="shared" si="5"/>
        <v>35</v>
      </c>
      <c r="T15" s="7">
        <f t="shared" si="6"/>
        <v>-0.60000000000000142</v>
      </c>
      <c r="U15" s="8" t="s">
        <v>34</v>
      </c>
      <c r="V15" s="9">
        <f t="shared" si="7"/>
        <v>-0.60000000000000142</v>
      </c>
      <c r="W15" s="7"/>
      <c r="X15" s="8" t="s">
        <v>34</v>
      </c>
      <c r="Y15" s="12"/>
    </row>
    <row r="16" spans="1:25" x14ac:dyDescent="0.3">
      <c r="A16" s="1" t="s">
        <v>35</v>
      </c>
      <c r="B16" s="2"/>
      <c r="C16" s="2"/>
      <c r="D16" s="2"/>
      <c r="E16" s="11">
        <f t="shared" si="0"/>
        <v>0</v>
      </c>
      <c r="F16" s="2"/>
      <c r="G16" s="12">
        <f t="shared" si="1"/>
        <v>0</v>
      </c>
      <c r="H16" s="5">
        <v>0</v>
      </c>
      <c r="I16" s="5"/>
      <c r="J16" s="46"/>
      <c r="K16" s="8" t="s">
        <v>35</v>
      </c>
      <c r="L16" s="2"/>
      <c r="M16" s="2"/>
      <c r="N16" s="2">
        <v>8.5</v>
      </c>
      <c r="O16" s="11">
        <f t="shared" si="2"/>
        <v>8.5</v>
      </c>
      <c r="P16" s="151">
        <f t="shared" si="3"/>
        <v>31.5</v>
      </c>
      <c r="Q16" s="153">
        <v>16</v>
      </c>
      <c r="R16" s="13">
        <f t="shared" si="4"/>
        <v>16</v>
      </c>
      <c r="S16" s="10">
        <f t="shared" si="5"/>
        <v>24.5</v>
      </c>
      <c r="T16" s="7">
        <f t="shared" si="6"/>
        <v>-11.100000000000001</v>
      </c>
      <c r="U16" s="1" t="s">
        <v>35</v>
      </c>
      <c r="V16" s="9">
        <f t="shared" si="7"/>
        <v>-11.100000000000001</v>
      </c>
      <c r="W16" s="5"/>
      <c r="X16" s="1" t="s">
        <v>35</v>
      </c>
      <c r="Y16" s="3"/>
    </row>
    <row r="17" spans="1:25" x14ac:dyDescent="0.3">
      <c r="A17" s="8" t="s">
        <v>36</v>
      </c>
      <c r="B17" s="11"/>
      <c r="C17" s="11">
        <v>1.5</v>
      </c>
      <c r="D17" s="11">
        <v>21.5</v>
      </c>
      <c r="E17" s="11">
        <f t="shared" si="0"/>
        <v>15</v>
      </c>
      <c r="F17" s="11">
        <v>23.5</v>
      </c>
      <c r="G17" s="12">
        <f t="shared" si="1"/>
        <v>38.5</v>
      </c>
      <c r="H17" s="7">
        <v>-8</v>
      </c>
      <c r="I17" s="7"/>
      <c r="J17" s="46">
        <v>-10</v>
      </c>
      <c r="K17" s="138" t="s">
        <v>36</v>
      </c>
      <c r="L17" s="139"/>
      <c r="M17" s="139"/>
      <c r="N17" s="139">
        <v>40</v>
      </c>
      <c r="O17" s="139">
        <f t="shared" si="2"/>
        <v>30</v>
      </c>
      <c r="P17" s="151">
        <f t="shared" si="3"/>
        <v>10</v>
      </c>
      <c r="Q17" s="153">
        <v>1</v>
      </c>
      <c r="R17" s="156">
        <f t="shared" si="4"/>
        <v>1</v>
      </c>
      <c r="S17" s="163">
        <f t="shared" si="5"/>
        <v>31</v>
      </c>
      <c r="T17" s="7">
        <f t="shared" si="6"/>
        <v>-4.6000000000000014</v>
      </c>
      <c r="U17" s="8" t="s">
        <v>36</v>
      </c>
      <c r="V17" s="9">
        <f t="shared" si="7"/>
        <v>-4.6000000000000014</v>
      </c>
      <c r="W17" s="7"/>
      <c r="X17" s="8" t="s">
        <v>36</v>
      </c>
      <c r="Y17" s="12"/>
    </row>
    <row r="18" spans="1:25" x14ac:dyDescent="0.3">
      <c r="A18" s="8" t="s">
        <v>56</v>
      </c>
      <c r="B18" s="11"/>
      <c r="C18" s="11">
        <v>2</v>
      </c>
      <c r="D18" s="11">
        <v>23.5</v>
      </c>
      <c r="E18" s="11">
        <f t="shared" si="0"/>
        <v>16.5</v>
      </c>
      <c r="F18" s="11">
        <v>27.5</v>
      </c>
      <c r="G18" s="12">
        <f>SUM(E18,F18)</f>
        <v>44</v>
      </c>
      <c r="H18" s="7">
        <v>-9</v>
      </c>
      <c r="I18" s="7"/>
      <c r="J18" s="46">
        <v>-4.5</v>
      </c>
      <c r="K18" s="8" t="s">
        <v>56</v>
      </c>
      <c r="L18" s="11"/>
      <c r="M18" s="11"/>
      <c r="N18" s="11">
        <v>13</v>
      </c>
      <c r="O18" s="11">
        <f>SUM(L18:N18,J18)</f>
        <v>8.5</v>
      </c>
      <c r="P18" s="151">
        <f t="shared" si="3"/>
        <v>31.5</v>
      </c>
      <c r="Q18" s="153">
        <v>26.5</v>
      </c>
      <c r="R18" s="13">
        <f t="shared" si="4"/>
        <v>26.5</v>
      </c>
      <c r="S18" s="10">
        <f t="shared" si="5"/>
        <v>35</v>
      </c>
      <c r="T18" s="7">
        <f t="shared" si="6"/>
        <v>-0.60000000000000142</v>
      </c>
      <c r="U18" s="8" t="s">
        <v>56</v>
      </c>
      <c r="V18" s="9">
        <f t="shared" si="7"/>
        <v>-0.60000000000000142</v>
      </c>
      <c r="W18" s="7"/>
      <c r="X18" s="8" t="s">
        <v>56</v>
      </c>
      <c r="Y18" s="12"/>
    </row>
    <row r="19" spans="1:25" x14ac:dyDescent="0.3">
      <c r="A19" s="8"/>
      <c r="B19" s="11"/>
      <c r="C19" s="11"/>
      <c r="D19" s="11"/>
      <c r="E19" s="11"/>
      <c r="F19" s="11"/>
      <c r="G19" s="12"/>
      <c r="J19" s="47"/>
      <c r="K19" s="8"/>
      <c r="L19" s="11"/>
      <c r="M19" s="11"/>
      <c r="N19" s="11"/>
      <c r="O19" s="13"/>
      <c r="P19" s="13"/>
      <c r="Q19" s="154"/>
      <c r="R19" s="11"/>
      <c r="S19" s="10"/>
      <c r="T19" s="7"/>
      <c r="U19" s="8"/>
      <c r="V19" s="14"/>
      <c r="W19" s="7"/>
      <c r="X19" s="8"/>
      <c r="Y19" s="12"/>
    </row>
    <row r="20" spans="1:25" ht="15" thickBot="1" x14ac:dyDescent="0.35">
      <c r="A20" s="43" t="s">
        <v>37</v>
      </c>
      <c r="B20" s="15"/>
      <c r="C20" s="15"/>
      <c r="D20" s="15"/>
      <c r="E20" s="15"/>
      <c r="F20" s="15"/>
      <c r="G20" s="35"/>
      <c r="H20" s="7"/>
      <c r="I20" s="7"/>
      <c r="J20" s="48"/>
      <c r="K20" s="30" t="s">
        <v>37</v>
      </c>
      <c r="L20" s="31"/>
      <c r="M20" s="31"/>
      <c r="N20" s="31"/>
      <c r="O20" s="16"/>
      <c r="P20" s="31"/>
      <c r="Q20" s="150"/>
      <c r="R20" s="31"/>
      <c r="S20" s="32"/>
      <c r="T20" s="7"/>
      <c r="U20" s="33" t="s">
        <v>37</v>
      </c>
      <c r="V20" s="34"/>
      <c r="W20" s="7"/>
      <c r="X20" s="33" t="s">
        <v>37</v>
      </c>
      <c r="Y20" s="35">
        <f>SUM(G20,S20)</f>
        <v>0</v>
      </c>
    </row>
    <row r="21" spans="1:25" x14ac:dyDescent="0.3">
      <c r="J21" s="6"/>
    </row>
    <row r="23" spans="1:25" ht="15" thickBot="1" x14ac:dyDescent="0.35"/>
    <row r="24" spans="1:25" x14ac:dyDescent="0.3">
      <c r="A24" s="36" t="s">
        <v>16</v>
      </c>
      <c r="B24" s="37" t="s">
        <v>85</v>
      </c>
    </row>
    <row r="25" spans="1:25" x14ac:dyDescent="0.3">
      <c r="A25" s="8" t="s">
        <v>24</v>
      </c>
      <c r="B25" s="12">
        <v>63.5</v>
      </c>
      <c r="C25" s="7"/>
    </row>
    <row r="26" spans="1:25" x14ac:dyDescent="0.3">
      <c r="A26" s="8" t="s">
        <v>25</v>
      </c>
      <c r="B26" s="12">
        <v>54</v>
      </c>
      <c r="C26" s="7"/>
    </row>
    <row r="27" spans="1:25" x14ac:dyDescent="0.3">
      <c r="A27" s="8" t="s">
        <v>26</v>
      </c>
      <c r="B27" s="12">
        <v>59</v>
      </c>
      <c r="C27" s="7"/>
    </row>
    <row r="28" spans="1:25" x14ac:dyDescent="0.3">
      <c r="A28" s="8" t="s">
        <v>55</v>
      </c>
      <c r="B28" s="12">
        <v>72</v>
      </c>
      <c r="C28" s="7"/>
    </row>
    <row r="29" spans="1:25" x14ac:dyDescent="0.3">
      <c r="A29" s="8" t="s">
        <v>39</v>
      </c>
      <c r="B29" s="12">
        <v>65</v>
      </c>
      <c r="C29" s="7"/>
    </row>
    <row r="30" spans="1:25" x14ac:dyDescent="0.3">
      <c r="A30" s="8" t="s">
        <v>27</v>
      </c>
      <c r="B30" s="12">
        <v>22</v>
      </c>
      <c r="C30" s="7"/>
    </row>
    <row r="31" spans="1:25" x14ac:dyDescent="0.3">
      <c r="A31" s="8" t="s">
        <v>28</v>
      </c>
      <c r="B31" s="12">
        <v>65.5</v>
      </c>
      <c r="C31" s="7"/>
    </row>
    <row r="32" spans="1:25" x14ac:dyDescent="0.3">
      <c r="A32" s="8" t="s">
        <v>29</v>
      </c>
      <c r="B32" s="12">
        <v>54.5</v>
      </c>
      <c r="C32" s="7"/>
    </row>
    <row r="33" spans="1:3" x14ac:dyDescent="0.3">
      <c r="A33" s="8" t="s">
        <v>30</v>
      </c>
      <c r="B33" s="12">
        <v>-2</v>
      </c>
      <c r="C33" s="7"/>
    </row>
    <row r="34" spans="1:3" x14ac:dyDescent="0.3">
      <c r="A34" s="8" t="s">
        <v>31</v>
      </c>
      <c r="B34" s="12">
        <v>48</v>
      </c>
      <c r="C34" s="7"/>
    </row>
    <row r="35" spans="1:3" x14ac:dyDescent="0.3">
      <c r="A35" s="8" t="s">
        <v>32</v>
      </c>
      <c r="B35" s="12">
        <v>66.5</v>
      </c>
      <c r="C35" s="7"/>
    </row>
    <row r="36" spans="1:3" x14ac:dyDescent="0.3">
      <c r="A36" s="8" t="s">
        <v>33</v>
      </c>
      <c r="B36" s="12">
        <v>34.5</v>
      </c>
      <c r="C36" s="7"/>
    </row>
    <row r="37" spans="1:3" x14ac:dyDescent="0.3">
      <c r="A37" s="8" t="s">
        <v>34</v>
      </c>
      <c r="B37" s="12">
        <v>47.5</v>
      </c>
      <c r="C37" s="7"/>
    </row>
    <row r="38" spans="1:3" x14ac:dyDescent="0.3">
      <c r="A38" s="1" t="s">
        <v>35</v>
      </c>
      <c r="B38" s="3">
        <v>52.5</v>
      </c>
      <c r="C38" s="7"/>
    </row>
    <row r="39" spans="1:3" x14ac:dyDescent="0.3">
      <c r="A39" s="8" t="s">
        <v>36</v>
      </c>
      <c r="B39" s="12">
        <v>64</v>
      </c>
      <c r="C39" s="7"/>
    </row>
    <row r="40" spans="1:3" x14ac:dyDescent="0.3">
      <c r="A40" s="8" t="s">
        <v>56</v>
      </c>
      <c r="B40" s="38">
        <v>15</v>
      </c>
      <c r="C40" s="7"/>
    </row>
    <row r="41" spans="1:3" ht="15" thickBot="1" x14ac:dyDescent="0.35">
      <c r="A41" s="33" t="s">
        <v>37</v>
      </c>
      <c r="B41" s="39">
        <f>SUM(B25:B40)</f>
        <v>781.5</v>
      </c>
      <c r="C41" s="7"/>
    </row>
  </sheetData>
  <mergeCells count="4">
    <mergeCell ref="A1:J1"/>
    <mergeCell ref="K1:R1"/>
    <mergeCell ref="U1:V1"/>
    <mergeCell ref="X1:Y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151BA-FD28-4931-8A65-187F4BC16BC9}">
  <dimension ref="A1:W125"/>
  <sheetViews>
    <sheetView zoomScale="120" zoomScaleNormal="120" workbookViewId="0">
      <pane ySplit="1" topLeftCell="A43" activePane="bottomLeft" state="frozen"/>
      <selection pane="bottomLeft" activeCell="B55" sqref="B55"/>
    </sheetView>
  </sheetViews>
  <sheetFormatPr defaultColWidth="9.109375" defaultRowHeight="14.4" x14ac:dyDescent="0.3"/>
  <cols>
    <col min="1" max="1" width="20.77734375" style="49" customWidth="1"/>
    <col min="2" max="2" width="38.44140625" style="49" customWidth="1"/>
    <col min="3" max="3" width="45" style="49" customWidth="1"/>
    <col min="4" max="4" width="12.77734375" style="64" customWidth="1"/>
    <col min="5" max="5" width="13.77734375" style="49" customWidth="1"/>
    <col min="6" max="6" width="20" style="49" customWidth="1"/>
    <col min="7" max="7" width="42.44140625" style="49" customWidth="1"/>
    <col min="8" max="8" width="17.6640625" style="49" customWidth="1"/>
    <col min="9" max="9" width="11.33203125" style="49" hidden="1" customWidth="1"/>
    <col min="10" max="10" width="9.44140625" style="49" hidden="1" customWidth="1"/>
    <col min="11" max="11" width="16.44140625" style="49" hidden="1" customWidth="1"/>
    <col min="12" max="12" width="15.77734375" style="49" hidden="1" customWidth="1"/>
    <col min="13" max="13" width="15.6640625" style="49" hidden="1" customWidth="1"/>
    <col min="14" max="14" width="16" style="49" hidden="1" customWidth="1"/>
    <col min="15" max="15" width="16.109375" style="49" hidden="1" customWidth="1"/>
    <col min="16" max="16" width="15.44140625" style="49" hidden="1" customWidth="1"/>
    <col min="17" max="19" width="14.33203125" style="49" hidden="1" customWidth="1"/>
    <col min="20" max="23" width="17.109375" style="49" hidden="1" customWidth="1"/>
    <col min="24" max="16384" width="9.109375" style="49"/>
  </cols>
  <sheetData>
    <row r="1" spans="1:23" s="133" customFormat="1" ht="15" customHeight="1" x14ac:dyDescent="0.3">
      <c r="A1" s="131" t="s">
        <v>2</v>
      </c>
      <c r="B1" s="131" t="s">
        <v>3</v>
      </c>
      <c r="C1" s="131" t="s">
        <v>4</v>
      </c>
      <c r="D1" s="132" t="s">
        <v>581</v>
      </c>
      <c r="E1" s="131" t="s">
        <v>582</v>
      </c>
      <c r="F1" s="131" t="s">
        <v>7</v>
      </c>
      <c r="G1" s="131" t="s">
        <v>105</v>
      </c>
      <c r="H1" s="131" t="s">
        <v>8</v>
      </c>
      <c r="I1" s="131" t="s">
        <v>9</v>
      </c>
      <c r="J1" s="131" t="s">
        <v>10</v>
      </c>
      <c r="K1" s="131" t="s">
        <v>11</v>
      </c>
      <c r="L1" s="131" t="s">
        <v>12</v>
      </c>
      <c r="M1" s="131" t="s">
        <v>13</v>
      </c>
      <c r="N1" s="131" t="s">
        <v>14</v>
      </c>
      <c r="O1" s="131" t="s">
        <v>15</v>
      </c>
      <c r="P1" s="131" t="s">
        <v>90</v>
      </c>
      <c r="Q1" s="131" t="s">
        <v>91</v>
      </c>
      <c r="R1" s="131" t="s">
        <v>95</v>
      </c>
      <c r="S1" s="131" t="s">
        <v>96</v>
      </c>
      <c r="T1" s="131" t="s">
        <v>97</v>
      </c>
      <c r="U1" s="131" t="s">
        <v>98</v>
      </c>
      <c r="V1" s="131" t="s">
        <v>99</v>
      </c>
      <c r="W1" s="131" t="s">
        <v>100</v>
      </c>
    </row>
    <row r="2" spans="1:23" ht="15" customHeight="1" x14ac:dyDescent="0.3">
      <c r="A2" s="19" t="s">
        <v>317</v>
      </c>
      <c r="B2" s="19" t="s">
        <v>319</v>
      </c>
      <c r="C2" s="19"/>
      <c r="D2" s="56">
        <v>45434</v>
      </c>
      <c r="E2" s="17" t="s">
        <v>440</v>
      </c>
      <c r="F2" s="17"/>
      <c r="G2" s="17" t="s">
        <v>415</v>
      </c>
      <c r="H2" s="17">
        <v>13</v>
      </c>
      <c r="I2" s="88">
        <v>0.5</v>
      </c>
      <c r="J2" s="88">
        <f t="shared" ref="J2:J11" si="0">PRODUCT(H2,I2)</f>
        <v>6.5</v>
      </c>
      <c r="K2" s="55"/>
      <c r="L2" s="18"/>
      <c r="M2" s="18"/>
      <c r="N2" s="18"/>
      <c r="O2" s="55"/>
      <c r="P2" s="18"/>
      <c r="Q2" s="18"/>
      <c r="R2" s="18"/>
      <c r="S2" s="18"/>
      <c r="T2" s="18"/>
      <c r="U2" s="18"/>
      <c r="V2" s="18"/>
      <c r="W2" s="18"/>
    </row>
    <row r="3" spans="1:23" ht="15" customHeight="1" x14ac:dyDescent="0.3">
      <c r="A3" s="19"/>
      <c r="B3" s="19" t="s">
        <v>321</v>
      </c>
      <c r="C3" s="19"/>
      <c r="D3" s="56">
        <v>45435</v>
      </c>
      <c r="E3" s="17" t="s">
        <v>440</v>
      </c>
      <c r="F3" s="17"/>
      <c r="G3" s="17" t="s">
        <v>415</v>
      </c>
      <c r="H3" s="17">
        <v>13</v>
      </c>
      <c r="I3" s="88">
        <v>0.5</v>
      </c>
      <c r="J3" s="88">
        <f t="shared" si="0"/>
        <v>6.5</v>
      </c>
      <c r="K3" s="55"/>
      <c r="L3" s="18"/>
      <c r="M3" s="18"/>
      <c r="N3" s="18"/>
      <c r="O3" s="55"/>
      <c r="P3" s="18"/>
      <c r="Q3" s="18"/>
      <c r="R3" s="18"/>
      <c r="S3" s="18"/>
      <c r="T3" s="18"/>
      <c r="U3" s="18"/>
      <c r="V3" s="18"/>
      <c r="W3" s="18"/>
    </row>
    <row r="4" spans="1:23" ht="15" customHeight="1" x14ac:dyDescent="0.3">
      <c r="A4" s="19" t="s">
        <v>80</v>
      </c>
      <c r="B4" s="19" t="s">
        <v>81</v>
      </c>
      <c r="C4" s="19"/>
      <c r="D4" s="56">
        <v>45436</v>
      </c>
      <c r="E4" s="17" t="s">
        <v>440</v>
      </c>
      <c r="F4" s="17"/>
      <c r="G4" s="17" t="s">
        <v>415</v>
      </c>
      <c r="H4" s="17">
        <v>13</v>
      </c>
      <c r="I4" s="88">
        <v>0.5</v>
      </c>
      <c r="J4" s="88">
        <f t="shared" si="0"/>
        <v>6.5</v>
      </c>
      <c r="K4" s="55"/>
      <c r="L4" s="18"/>
      <c r="M4" s="18"/>
      <c r="N4" s="18"/>
      <c r="O4" s="55"/>
      <c r="P4" s="18"/>
      <c r="Q4" s="18"/>
      <c r="R4" s="18"/>
      <c r="S4" s="18"/>
      <c r="T4" s="18"/>
      <c r="U4" s="18"/>
      <c r="V4" s="18"/>
      <c r="W4" s="18"/>
    </row>
    <row r="5" spans="1:23" ht="15" customHeight="1" x14ac:dyDescent="0.3">
      <c r="A5" s="19" t="s">
        <v>316</v>
      </c>
      <c r="B5" s="19" t="s">
        <v>318</v>
      </c>
      <c r="C5" s="19"/>
      <c r="D5" s="56">
        <v>45433</v>
      </c>
      <c r="E5" s="17" t="s">
        <v>440</v>
      </c>
      <c r="F5" s="17"/>
      <c r="G5" s="17" t="s">
        <v>415</v>
      </c>
      <c r="H5" s="17">
        <v>13</v>
      </c>
      <c r="I5" s="88">
        <v>0.5</v>
      </c>
      <c r="J5" s="88">
        <f t="shared" si="0"/>
        <v>6.5</v>
      </c>
      <c r="K5" s="55"/>
      <c r="L5" s="18"/>
      <c r="M5" s="18"/>
      <c r="N5" s="18"/>
      <c r="O5" s="55"/>
      <c r="P5" s="18"/>
      <c r="Q5" s="18"/>
      <c r="R5" s="18"/>
      <c r="S5" s="18"/>
      <c r="T5" s="18"/>
      <c r="U5" s="18"/>
      <c r="V5" s="18"/>
      <c r="W5" s="18"/>
    </row>
    <row r="6" spans="1:23" ht="15" customHeight="1" x14ac:dyDescent="0.3">
      <c r="A6" s="66" t="s">
        <v>308</v>
      </c>
      <c r="B6" s="66" t="s">
        <v>309</v>
      </c>
      <c r="C6" s="66" t="s">
        <v>609</v>
      </c>
      <c r="D6" s="72">
        <v>45432</v>
      </c>
      <c r="E6" s="66" t="s">
        <v>449</v>
      </c>
      <c r="F6" s="66">
        <v>17</v>
      </c>
      <c r="G6" s="66" t="s">
        <v>72</v>
      </c>
      <c r="H6" s="17">
        <v>0</v>
      </c>
      <c r="I6" s="88"/>
      <c r="J6" s="88">
        <f t="shared" si="0"/>
        <v>0</v>
      </c>
      <c r="K6" s="55"/>
      <c r="L6" s="18"/>
      <c r="M6" s="18"/>
      <c r="N6" s="18"/>
      <c r="O6" s="55"/>
      <c r="P6" s="18"/>
      <c r="Q6" s="18"/>
      <c r="R6" s="18"/>
      <c r="S6" s="18"/>
      <c r="T6" s="18"/>
      <c r="U6" s="18"/>
      <c r="V6" s="18"/>
      <c r="W6" s="18"/>
    </row>
    <row r="7" spans="1:23" ht="15" customHeight="1" x14ac:dyDescent="0.3">
      <c r="A7" s="19" t="s">
        <v>301</v>
      </c>
      <c r="B7" s="66" t="s">
        <v>302</v>
      </c>
      <c r="C7" s="66" t="s">
        <v>610</v>
      </c>
      <c r="D7" s="76">
        <v>45432</v>
      </c>
      <c r="E7" s="66" t="s">
        <v>451</v>
      </c>
      <c r="F7" s="66" t="s">
        <v>410</v>
      </c>
      <c r="G7" s="19" t="s">
        <v>452</v>
      </c>
      <c r="H7" s="17">
        <v>4</v>
      </c>
      <c r="I7" s="88">
        <v>1</v>
      </c>
      <c r="J7" s="88">
        <f t="shared" si="0"/>
        <v>4</v>
      </c>
      <c r="K7" s="55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5" customHeight="1" x14ac:dyDescent="0.3">
      <c r="A8" s="66" t="s">
        <v>297</v>
      </c>
      <c r="B8" s="66" t="s">
        <v>298</v>
      </c>
      <c r="C8" s="66" t="s">
        <v>296</v>
      </c>
      <c r="D8" s="72">
        <v>45433</v>
      </c>
      <c r="E8" s="66" t="s">
        <v>446</v>
      </c>
      <c r="F8" s="66" t="s">
        <v>409</v>
      </c>
      <c r="G8" s="66" t="s">
        <v>422</v>
      </c>
      <c r="H8" s="128">
        <v>0</v>
      </c>
      <c r="I8" s="88"/>
      <c r="J8" s="88">
        <f t="shared" si="0"/>
        <v>0</v>
      </c>
      <c r="K8" s="55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5" customHeight="1" x14ac:dyDescent="0.3">
      <c r="A9" s="66" t="s">
        <v>304</v>
      </c>
      <c r="B9" s="66" t="s">
        <v>305</v>
      </c>
      <c r="C9" s="66" t="s">
        <v>611</v>
      </c>
      <c r="D9" s="72">
        <v>45433</v>
      </c>
      <c r="E9" s="66" t="s">
        <v>446</v>
      </c>
      <c r="F9" s="66" t="s">
        <v>411</v>
      </c>
      <c r="G9" s="66" t="s">
        <v>447</v>
      </c>
      <c r="H9" s="128">
        <v>2</v>
      </c>
      <c r="I9" s="88">
        <v>1.5</v>
      </c>
      <c r="J9" s="88">
        <f t="shared" si="0"/>
        <v>3</v>
      </c>
      <c r="K9" s="55"/>
      <c r="L9" s="18"/>
      <c r="M9" s="18"/>
      <c r="N9" s="18"/>
      <c r="O9" s="55"/>
      <c r="P9" s="18"/>
      <c r="Q9" s="18"/>
      <c r="R9" s="18"/>
      <c r="S9" s="18"/>
      <c r="T9" s="18"/>
      <c r="U9" s="18"/>
      <c r="V9" s="18"/>
      <c r="W9" s="18"/>
    </row>
    <row r="10" spans="1:23" ht="15" customHeight="1" x14ac:dyDescent="0.3">
      <c r="A10" s="66" t="s">
        <v>0</v>
      </c>
      <c r="B10" s="66" t="s">
        <v>295</v>
      </c>
      <c r="C10" s="66" t="s">
        <v>296</v>
      </c>
      <c r="D10" s="76">
        <v>45434</v>
      </c>
      <c r="E10" s="66" t="s">
        <v>448</v>
      </c>
      <c r="F10" s="66">
        <v>12</v>
      </c>
      <c r="G10" s="66" t="s">
        <v>422</v>
      </c>
      <c r="H10" s="129">
        <v>0</v>
      </c>
      <c r="I10" s="88"/>
      <c r="J10" s="88">
        <f t="shared" si="0"/>
        <v>0</v>
      </c>
      <c r="K10" s="5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5" customHeight="1" x14ac:dyDescent="0.3">
      <c r="A11" s="66" t="s">
        <v>45</v>
      </c>
      <c r="B11" s="66" t="s">
        <v>284</v>
      </c>
      <c r="C11" s="66" t="s">
        <v>612</v>
      </c>
      <c r="D11" s="76">
        <v>45432</v>
      </c>
      <c r="E11" s="66" t="s">
        <v>445</v>
      </c>
      <c r="F11" s="66" t="s">
        <v>287</v>
      </c>
      <c r="G11" s="66" t="s">
        <v>288</v>
      </c>
      <c r="H11" s="66">
        <v>3</v>
      </c>
      <c r="I11" s="88">
        <v>1</v>
      </c>
      <c r="J11" s="88">
        <f t="shared" si="0"/>
        <v>3</v>
      </c>
      <c r="K11" s="5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5" customHeight="1" x14ac:dyDescent="0.3">
      <c r="A12" s="66" t="s">
        <v>289</v>
      </c>
      <c r="B12" s="66" t="s">
        <v>290</v>
      </c>
      <c r="C12" s="66" t="s">
        <v>613</v>
      </c>
      <c r="D12" s="80">
        <v>45443</v>
      </c>
      <c r="E12" s="66" t="s">
        <v>441</v>
      </c>
      <c r="F12" s="66" t="s">
        <v>292</v>
      </c>
      <c r="G12" s="66" t="s">
        <v>443</v>
      </c>
      <c r="H12" s="66">
        <v>4</v>
      </c>
      <c r="I12" s="88"/>
      <c r="J12" s="88"/>
      <c r="K12" s="55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5" customHeight="1" x14ac:dyDescent="0.3">
      <c r="A13" s="66" t="s">
        <v>289</v>
      </c>
      <c r="B13" s="66" t="s">
        <v>290</v>
      </c>
      <c r="C13" s="66" t="s">
        <v>293</v>
      </c>
      <c r="D13" s="80">
        <v>45443</v>
      </c>
      <c r="E13" s="66" t="s">
        <v>441</v>
      </c>
      <c r="F13" s="66" t="s">
        <v>294</v>
      </c>
      <c r="G13" s="66" t="s">
        <v>444</v>
      </c>
      <c r="H13" s="66">
        <v>1</v>
      </c>
      <c r="I13" s="88"/>
      <c r="J13" s="88"/>
      <c r="K13" s="5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5" customHeight="1" x14ac:dyDescent="0.3">
      <c r="A14" s="66" t="s">
        <v>272</v>
      </c>
      <c r="B14" s="66" t="s">
        <v>273</v>
      </c>
      <c r="C14" s="66" t="s">
        <v>27</v>
      </c>
      <c r="D14" s="76">
        <v>45432</v>
      </c>
      <c r="E14" s="66" t="s">
        <v>433</v>
      </c>
      <c r="F14" s="66">
        <v>115</v>
      </c>
      <c r="G14" s="66" t="s">
        <v>606</v>
      </c>
      <c r="H14" s="66">
        <v>4</v>
      </c>
      <c r="I14" s="88">
        <v>2.5</v>
      </c>
      <c r="J14" s="88">
        <f>PRODUCT(H14,I14)</f>
        <v>10</v>
      </c>
      <c r="K14" s="5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5" customHeight="1" x14ac:dyDescent="0.3">
      <c r="A15" s="66" t="s">
        <v>272</v>
      </c>
      <c r="B15" s="66" t="s">
        <v>276</v>
      </c>
      <c r="C15" s="66" t="s">
        <v>614</v>
      </c>
      <c r="D15" s="76">
        <v>45432</v>
      </c>
      <c r="E15" s="66" t="s">
        <v>434</v>
      </c>
      <c r="F15" s="66">
        <v>140</v>
      </c>
      <c r="G15" s="66" t="s">
        <v>607</v>
      </c>
      <c r="H15" s="66">
        <v>4</v>
      </c>
      <c r="I15" s="88">
        <v>2.5</v>
      </c>
      <c r="J15" s="88">
        <f>PRODUCT(H15,I15)</f>
        <v>10</v>
      </c>
      <c r="K15" s="55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5" customHeight="1" x14ac:dyDescent="0.3">
      <c r="A16" s="66" t="s">
        <v>253</v>
      </c>
      <c r="B16" s="66" t="s">
        <v>254</v>
      </c>
      <c r="C16" s="66" t="s">
        <v>255</v>
      </c>
      <c r="D16" s="76">
        <v>45439</v>
      </c>
      <c r="E16" s="66" t="s">
        <v>103</v>
      </c>
      <c r="F16" s="66">
        <v>125</v>
      </c>
      <c r="G16" s="66" t="s">
        <v>260</v>
      </c>
      <c r="H16" s="66">
        <v>0</v>
      </c>
      <c r="I16" s="88"/>
      <c r="J16" s="88">
        <f t="shared" ref="J16:J26" si="1">PRODUCT(H16,I16)</f>
        <v>0</v>
      </c>
      <c r="K16" s="55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5" customHeight="1" x14ac:dyDescent="0.3">
      <c r="A17" s="66" t="s">
        <v>314</v>
      </c>
      <c r="B17" s="66" t="s">
        <v>315</v>
      </c>
      <c r="C17" s="66" t="s">
        <v>124</v>
      </c>
      <c r="D17" s="81">
        <v>45440</v>
      </c>
      <c r="E17" s="82" t="s">
        <v>71</v>
      </c>
      <c r="F17" s="66" t="s">
        <v>127</v>
      </c>
      <c r="G17" s="66" t="s">
        <v>427</v>
      </c>
      <c r="H17" s="66">
        <v>1</v>
      </c>
      <c r="I17" s="88">
        <v>2</v>
      </c>
      <c r="J17" s="88">
        <f t="shared" si="1"/>
        <v>2</v>
      </c>
      <c r="K17" s="55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5" customHeight="1" x14ac:dyDescent="0.3">
      <c r="A18" s="66" t="s">
        <v>261</v>
      </c>
      <c r="B18" s="66" t="s">
        <v>262</v>
      </c>
      <c r="C18" s="66" t="s">
        <v>263</v>
      </c>
      <c r="D18" s="76">
        <v>45439</v>
      </c>
      <c r="E18" s="66" t="s">
        <v>79</v>
      </c>
      <c r="F18" s="66">
        <v>356</v>
      </c>
      <c r="G18" s="66" t="s">
        <v>608</v>
      </c>
      <c r="H18" s="66">
        <v>10</v>
      </c>
      <c r="I18" s="88">
        <v>3.5</v>
      </c>
      <c r="J18" s="88">
        <f t="shared" si="1"/>
        <v>35</v>
      </c>
      <c r="K18" s="55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5" customHeight="1" x14ac:dyDescent="0.3">
      <c r="A19" s="65" t="s">
        <v>41</v>
      </c>
      <c r="B19" s="65" t="s">
        <v>1</v>
      </c>
      <c r="C19" s="65" t="s">
        <v>124</v>
      </c>
      <c r="D19" s="80">
        <v>45440</v>
      </c>
      <c r="E19" s="65" t="s">
        <v>71</v>
      </c>
      <c r="F19" s="66" t="s">
        <v>125</v>
      </c>
      <c r="G19" s="93" t="s">
        <v>428</v>
      </c>
      <c r="H19" s="66">
        <v>4</v>
      </c>
      <c r="I19" s="65">
        <v>2</v>
      </c>
      <c r="J19" s="88">
        <f t="shared" si="1"/>
        <v>8</v>
      </c>
      <c r="K19" s="55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5" customHeight="1" x14ac:dyDescent="0.3">
      <c r="A20" s="66" t="s">
        <v>269</v>
      </c>
      <c r="B20" s="66" t="s">
        <v>270</v>
      </c>
      <c r="C20" s="66" t="s">
        <v>271</v>
      </c>
      <c r="D20" s="76">
        <v>45432</v>
      </c>
      <c r="E20" s="66" t="s">
        <v>431</v>
      </c>
      <c r="F20" s="66">
        <v>80</v>
      </c>
      <c r="G20" s="66" t="s">
        <v>89</v>
      </c>
      <c r="H20" s="66">
        <v>2</v>
      </c>
      <c r="I20" s="88">
        <v>1</v>
      </c>
      <c r="J20" s="88">
        <f t="shared" si="1"/>
        <v>2</v>
      </c>
      <c r="K20" s="55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5" customHeight="1" x14ac:dyDescent="0.3">
      <c r="A21" s="71" t="s">
        <v>69</v>
      </c>
      <c r="B21" s="71" t="s">
        <v>170</v>
      </c>
      <c r="C21" s="71" t="s">
        <v>166</v>
      </c>
      <c r="D21" s="72">
        <v>45433</v>
      </c>
      <c r="E21" s="19" t="s">
        <v>62</v>
      </c>
      <c r="F21" s="71">
        <v>47</v>
      </c>
      <c r="G21" s="57" t="s">
        <v>439</v>
      </c>
      <c r="H21" s="71">
        <v>2</v>
      </c>
      <c r="I21" s="65">
        <v>3.5</v>
      </c>
      <c r="J21" s="88">
        <f t="shared" si="1"/>
        <v>7</v>
      </c>
      <c r="K21" s="55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5" customHeight="1" x14ac:dyDescent="0.3">
      <c r="A22" s="66" t="s">
        <v>265</v>
      </c>
      <c r="B22" s="66" t="s">
        <v>266</v>
      </c>
      <c r="C22" s="66" t="s">
        <v>615</v>
      </c>
      <c r="D22" s="76">
        <v>45432</v>
      </c>
      <c r="E22" s="66" t="s">
        <v>57</v>
      </c>
      <c r="F22" s="66">
        <v>150</v>
      </c>
      <c r="G22" s="66" t="s">
        <v>437</v>
      </c>
      <c r="H22" s="66">
        <v>6</v>
      </c>
      <c r="I22" s="88">
        <v>2</v>
      </c>
      <c r="J22" s="88">
        <f t="shared" si="1"/>
        <v>12</v>
      </c>
      <c r="K22" s="55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5" customHeight="1" x14ac:dyDescent="0.3">
      <c r="A23" s="66" t="s">
        <v>280</v>
      </c>
      <c r="B23" s="66" t="s">
        <v>281</v>
      </c>
      <c r="C23" s="66" t="s">
        <v>282</v>
      </c>
      <c r="D23" s="81">
        <v>45435</v>
      </c>
      <c r="E23" s="82" t="s">
        <v>450</v>
      </c>
      <c r="F23" s="66">
        <v>91</v>
      </c>
      <c r="G23" s="66" t="s">
        <v>76</v>
      </c>
      <c r="H23" s="66">
        <v>3</v>
      </c>
      <c r="I23" s="88">
        <v>2</v>
      </c>
      <c r="J23" s="88">
        <f t="shared" si="1"/>
        <v>6</v>
      </c>
      <c r="K23" s="55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5" customHeight="1" x14ac:dyDescent="0.3">
      <c r="A24" s="66" t="s">
        <v>40</v>
      </c>
      <c r="B24" s="66" t="s">
        <v>278</v>
      </c>
      <c r="C24" s="66" t="s">
        <v>454</v>
      </c>
      <c r="D24" s="76">
        <v>45435</v>
      </c>
      <c r="E24" s="66" t="s">
        <v>442</v>
      </c>
      <c r="F24" s="66">
        <v>60</v>
      </c>
      <c r="G24" s="66" t="s">
        <v>70</v>
      </c>
      <c r="H24" s="66">
        <v>2</v>
      </c>
      <c r="I24" s="88">
        <v>3</v>
      </c>
      <c r="J24" s="88">
        <f t="shared" si="1"/>
        <v>6</v>
      </c>
      <c r="K24" s="55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5" customHeight="1" x14ac:dyDescent="0.3">
      <c r="A25" s="66" t="s">
        <v>257</v>
      </c>
      <c r="B25" s="66" t="s">
        <v>258</v>
      </c>
      <c r="C25" s="66" t="s">
        <v>255</v>
      </c>
      <c r="D25" s="76">
        <v>45436</v>
      </c>
      <c r="E25" s="66" t="s">
        <v>438</v>
      </c>
      <c r="F25" s="66">
        <v>168</v>
      </c>
      <c r="G25" s="66" t="s">
        <v>260</v>
      </c>
      <c r="H25" s="66">
        <v>6</v>
      </c>
      <c r="I25" s="88">
        <v>4</v>
      </c>
      <c r="J25" s="88">
        <f t="shared" si="1"/>
        <v>24</v>
      </c>
      <c r="K25" s="55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5" customHeight="1" x14ac:dyDescent="0.3">
      <c r="A26" s="66" t="s">
        <v>249</v>
      </c>
      <c r="B26" s="66" t="s">
        <v>250</v>
      </c>
      <c r="C26" s="66" t="s">
        <v>251</v>
      </c>
      <c r="D26" s="76">
        <v>45440</v>
      </c>
      <c r="E26" s="66" t="s">
        <v>429</v>
      </c>
      <c r="F26" s="19">
        <v>234</v>
      </c>
      <c r="G26" s="66" t="s">
        <v>430</v>
      </c>
      <c r="H26" s="66">
        <v>7</v>
      </c>
      <c r="I26" s="88">
        <v>2</v>
      </c>
      <c r="J26" s="88">
        <f t="shared" si="1"/>
        <v>14</v>
      </c>
      <c r="K26" s="55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s="18" customFormat="1" ht="15" customHeight="1" x14ac:dyDescent="0.2">
      <c r="A27" s="18" t="s">
        <v>40</v>
      </c>
      <c r="B27" s="18" t="s">
        <v>453</v>
      </c>
      <c r="C27" s="18" t="s">
        <v>454</v>
      </c>
      <c r="D27" s="18" t="s">
        <v>455</v>
      </c>
      <c r="E27" s="18" t="s">
        <v>456</v>
      </c>
      <c r="F27" s="18">
        <v>60</v>
      </c>
      <c r="G27" s="18" t="s">
        <v>70</v>
      </c>
      <c r="H27" s="66">
        <v>2</v>
      </c>
      <c r="I27" s="88"/>
      <c r="J27" s="88"/>
      <c r="K27" s="55"/>
    </row>
    <row r="28" spans="1:23" s="18" customFormat="1" ht="15" customHeight="1" x14ac:dyDescent="0.2">
      <c r="A28" s="88" t="s">
        <v>108</v>
      </c>
      <c r="B28" s="88" t="s">
        <v>109</v>
      </c>
      <c r="C28" s="88" t="s">
        <v>616</v>
      </c>
      <c r="D28" s="80">
        <v>45441</v>
      </c>
      <c r="E28" s="17" t="s">
        <v>459</v>
      </c>
      <c r="F28" s="17">
        <v>100</v>
      </c>
      <c r="G28" s="17" t="s">
        <v>260</v>
      </c>
      <c r="H28" s="17">
        <v>4</v>
      </c>
      <c r="I28" s="88"/>
      <c r="J28" s="88"/>
      <c r="K28" s="55"/>
    </row>
    <row r="29" spans="1:23" s="18" customFormat="1" ht="15" customHeight="1" x14ac:dyDescent="0.2">
      <c r="A29" s="88" t="s">
        <v>113</v>
      </c>
      <c r="B29" s="88" t="s">
        <v>114</v>
      </c>
      <c r="C29" s="88" t="s">
        <v>110</v>
      </c>
      <c r="D29" s="80">
        <v>45435</v>
      </c>
      <c r="E29" s="17" t="s">
        <v>461</v>
      </c>
      <c r="F29" s="17">
        <v>21</v>
      </c>
      <c r="G29" s="17" t="s">
        <v>462</v>
      </c>
      <c r="H29" s="17">
        <v>1</v>
      </c>
      <c r="I29" s="88"/>
      <c r="J29" s="88"/>
      <c r="K29" s="55"/>
    </row>
    <row r="30" spans="1:23" s="18" customFormat="1" ht="15" customHeight="1" x14ac:dyDescent="0.2">
      <c r="A30" s="88" t="s">
        <v>116</v>
      </c>
      <c r="B30" s="88" t="s">
        <v>117</v>
      </c>
      <c r="C30" s="88" t="s">
        <v>110</v>
      </c>
      <c r="D30" s="56">
        <v>45435</v>
      </c>
      <c r="E30" s="17" t="s">
        <v>57</v>
      </c>
      <c r="F30" s="17">
        <v>105</v>
      </c>
      <c r="G30" s="17" t="s">
        <v>463</v>
      </c>
      <c r="H30" s="17">
        <v>4</v>
      </c>
      <c r="I30" s="88"/>
      <c r="J30" s="88"/>
      <c r="K30" s="55"/>
    </row>
    <row r="31" spans="1:23" s="18" customFormat="1" ht="15" customHeight="1" x14ac:dyDescent="0.2">
      <c r="A31" s="88" t="s">
        <v>119</v>
      </c>
      <c r="B31" s="88" t="s">
        <v>120</v>
      </c>
      <c r="C31" s="88" t="s">
        <v>121</v>
      </c>
      <c r="D31" s="56">
        <v>45432</v>
      </c>
      <c r="E31" s="17" t="s">
        <v>62</v>
      </c>
      <c r="F31" s="17">
        <v>14</v>
      </c>
      <c r="G31" s="17" t="s">
        <v>465</v>
      </c>
      <c r="H31" s="17">
        <v>0</v>
      </c>
      <c r="I31" s="88"/>
      <c r="J31" s="88"/>
      <c r="K31" s="55"/>
    </row>
    <row r="32" spans="1:23" s="18" customFormat="1" ht="15" customHeight="1" x14ac:dyDescent="0.2">
      <c r="A32" s="88" t="s">
        <v>122</v>
      </c>
      <c r="B32" s="88" t="s">
        <v>42</v>
      </c>
      <c r="C32" s="88" t="s">
        <v>121</v>
      </c>
      <c r="D32" s="56">
        <v>45432</v>
      </c>
      <c r="E32" s="17" t="s">
        <v>57</v>
      </c>
      <c r="F32" s="17">
        <v>110</v>
      </c>
      <c r="G32" s="17" t="s">
        <v>288</v>
      </c>
      <c r="H32" s="17">
        <v>2</v>
      </c>
      <c r="I32" s="88"/>
      <c r="J32" s="88"/>
      <c r="K32" s="55"/>
    </row>
    <row r="33" spans="1:11" s="18" customFormat="1" ht="15" customHeight="1" x14ac:dyDescent="0.2">
      <c r="A33" s="88" t="s">
        <v>41</v>
      </c>
      <c r="B33" s="88" t="s">
        <v>1</v>
      </c>
      <c r="C33" s="88" t="s">
        <v>124</v>
      </c>
      <c r="D33" s="56">
        <v>45440</v>
      </c>
      <c r="E33" s="17" t="s">
        <v>467</v>
      </c>
      <c r="F33" s="17">
        <v>158</v>
      </c>
      <c r="G33" s="17" t="s">
        <v>260</v>
      </c>
      <c r="H33" s="17">
        <v>4</v>
      </c>
      <c r="I33" s="88"/>
      <c r="J33" s="88"/>
      <c r="K33" s="55"/>
    </row>
    <row r="34" spans="1:11" s="18" customFormat="1" ht="15" customHeight="1" x14ac:dyDescent="0.2">
      <c r="A34" s="88" t="s">
        <v>468</v>
      </c>
      <c r="B34" s="88" t="s">
        <v>469</v>
      </c>
      <c r="C34" s="88" t="s">
        <v>124</v>
      </c>
      <c r="D34" s="56">
        <v>45440</v>
      </c>
      <c r="E34" s="17" t="s">
        <v>467</v>
      </c>
      <c r="F34" s="17">
        <v>46</v>
      </c>
      <c r="G34" s="17" t="s">
        <v>427</v>
      </c>
      <c r="H34" s="17">
        <v>1</v>
      </c>
      <c r="I34" s="88"/>
      <c r="J34" s="88"/>
      <c r="K34" s="55"/>
    </row>
    <row r="35" spans="1:11" s="18" customFormat="1" ht="15" customHeight="1" x14ac:dyDescent="0.2">
      <c r="A35" s="88" t="s">
        <v>129</v>
      </c>
      <c r="B35" s="88" t="s">
        <v>130</v>
      </c>
      <c r="C35" s="88" t="s">
        <v>131</v>
      </c>
      <c r="D35" s="56">
        <v>45443</v>
      </c>
      <c r="E35" s="17" t="s">
        <v>429</v>
      </c>
      <c r="F35" s="17">
        <v>74</v>
      </c>
      <c r="G35" s="17" t="s">
        <v>89</v>
      </c>
      <c r="H35" s="17">
        <v>2</v>
      </c>
      <c r="I35" s="88"/>
      <c r="J35" s="88"/>
      <c r="K35" s="55"/>
    </row>
    <row r="36" spans="1:11" s="18" customFormat="1" ht="15" customHeight="1" x14ac:dyDescent="0.2">
      <c r="A36" s="88" t="s">
        <v>134</v>
      </c>
      <c r="B36" s="88" t="s">
        <v>135</v>
      </c>
      <c r="C36" s="88" t="s">
        <v>131</v>
      </c>
      <c r="D36" s="56">
        <v>45436</v>
      </c>
      <c r="E36" s="17" t="s">
        <v>472</v>
      </c>
      <c r="F36" s="17">
        <v>67</v>
      </c>
      <c r="G36" s="17" t="s">
        <v>70</v>
      </c>
      <c r="H36" s="17">
        <v>2</v>
      </c>
      <c r="I36" s="88"/>
      <c r="J36" s="88"/>
      <c r="K36" s="55"/>
    </row>
    <row r="37" spans="1:11" s="18" customFormat="1" ht="15" customHeight="1" x14ac:dyDescent="0.2">
      <c r="A37" s="88" t="s">
        <v>136</v>
      </c>
      <c r="B37" s="88" t="s">
        <v>137</v>
      </c>
      <c r="C37" s="88" t="s">
        <v>616</v>
      </c>
      <c r="D37" s="56">
        <v>45442</v>
      </c>
      <c r="E37" s="17" t="s">
        <v>459</v>
      </c>
      <c r="F37" s="17">
        <v>27</v>
      </c>
      <c r="G37" s="17" t="s">
        <v>398</v>
      </c>
      <c r="H37" s="17">
        <v>1</v>
      </c>
      <c r="I37" s="88"/>
      <c r="J37" s="88"/>
      <c r="K37" s="55"/>
    </row>
    <row r="38" spans="1:11" s="18" customFormat="1" ht="15" customHeight="1" x14ac:dyDescent="0.2">
      <c r="A38" s="88" t="s">
        <v>140</v>
      </c>
      <c r="B38" s="88" t="s">
        <v>141</v>
      </c>
      <c r="C38" s="88" t="s">
        <v>142</v>
      </c>
      <c r="D38" s="56">
        <v>45443</v>
      </c>
      <c r="E38" s="17" t="s">
        <v>474</v>
      </c>
      <c r="F38" s="17">
        <v>57</v>
      </c>
      <c r="G38" s="17" t="s">
        <v>475</v>
      </c>
      <c r="H38" s="17">
        <v>2</v>
      </c>
      <c r="I38" s="88"/>
      <c r="J38" s="88"/>
      <c r="K38" s="55"/>
    </row>
    <row r="39" spans="1:11" s="18" customFormat="1" ht="15" customHeight="1" x14ac:dyDescent="0.2">
      <c r="A39" s="88" t="s">
        <v>143</v>
      </c>
      <c r="B39" s="88" t="s">
        <v>144</v>
      </c>
      <c r="C39" s="88" t="s">
        <v>145</v>
      </c>
      <c r="D39" s="56">
        <v>45436</v>
      </c>
      <c r="E39" s="17" t="s">
        <v>78</v>
      </c>
      <c r="F39" s="17">
        <v>98</v>
      </c>
      <c r="G39" s="17" t="s">
        <v>476</v>
      </c>
      <c r="H39" s="17">
        <v>3</v>
      </c>
      <c r="I39" s="88"/>
      <c r="J39" s="88"/>
      <c r="K39" s="55"/>
    </row>
    <row r="40" spans="1:11" s="18" customFormat="1" ht="15" customHeight="1" x14ac:dyDescent="0.2">
      <c r="A40" s="88" t="s">
        <v>146</v>
      </c>
      <c r="B40" s="88" t="s">
        <v>147</v>
      </c>
      <c r="C40" s="88" t="s">
        <v>145</v>
      </c>
      <c r="D40" s="56">
        <v>45436</v>
      </c>
      <c r="E40" s="17" t="s">
        <v>65</v>
      </c>
      <c r="F40" s="17">
        <v>76</v>
      </c>
      <c r="G40" s="17" t="s">
        <v>477</v>
      </c>
      <c r="H40" s="17">
        <v>3</v>
      </c>
      <c r="I40" s="88"/>
      <c r="J40" s="88"/>
      <c r="K40" s="55"/>
    </row>
    <row r="41" spans="1:11" s="18" customFormat="1" ht="15" customHeight="1" x14ac:dyDescent="0.2">
      <c r="A41" s="88" t="s">
        <v>478</v>
      </c>
      <c r="B41" s="88" t="s">
        <v>150</v>
      </c>
      <c r="C41" s="88" t="s">
        <v>151</v>
      </c>
      <c r="D41" s="56">
        <v>45442</v>
      </c>
      <c r="E41" s="17" t="s">
        <v>65</v>
      </c>
      <c r="F41" s="17">
        <v>74</v>
      </c>
      <c r="G41" s="17" t="s">
        <v>70</v>
      </c>
      <c r="H41" s="17">
        <v>2</v>
      </c>
      <c r="I41" s="88"/>
      <c r="J41" s="88"/>
      <c r="K41" s="55"/>
    </row>
    <row r="42" spans="1:11" s="18" customFormat="1" ht="15" customHeight="1" x14ac:dyDescent="0.2">
      <c r="A42" s="88" t="s">
        <v>152</v>
      </c>
      <c r="B42" s="88" t="s">
        <v>153</v>
      </c>
      <c r="C42" s="88" t="s">
        <v>154</v>
      </c>
      <c r="D42" s="56">
        <v>45433</v>
      </c>
      <c r="E42" s="17" t="s">
        <v>480</v>
      </c>
      <c r="F42" s="17">
        <v>56</v>
      </c>
      <c r="G42" s="17" t="s">
        <v>481</v>
      </c>
      <c r="H42" s="17">
        <v>1</v>
      </c>
      <c r="I42" s="88"/>
      <c r="J42" s="88"/>
      <c r="K42" s="55"/>
    </row>
    <row r="43" spans="1:11" ht="15" customHeight="1" x14ac:dyDescent="0.3">
      <c r="A43" s="88" t="s">
        <v>345</v>
      </c>
      <c r="B43" s="88" t="s">
        <v>482</v>
      </c>
      <c r="C43" s="88" t="s">
        <v>617</v>
      </c>
      <c r="D43" s="127">
        <v>45441</v>
      </c>
      <c r="E43" s="88" t="s">
        <v>483</v>
      </c>
      <c r="F43" s="88">
        <v>11</v>
      </c>
      <c r="G43" s="88" t="s">
        <v>336</v>
      </c>
      <c r="H43" s="88">
        <v>1</v>
      </c>
      <c r="I43" s="58"/>
      <c r="J43" s="58"/>
      <c r="K43" s="130"/>
    </row>
    <row r="44" spans="1:11" ht="15" customHeight="1" x14ac:dyDescent="0.3">
      <c r="A44" s="88" t="s">
        <v>348</v>
      </c>
      <c r="B44" s="88" t="s">
        <v>484</v>
      </c>
      <c r="C44" s="88" t="s">
        <v>617</v>
      </c>
      <c r="D44" s="127">
        <v>45441</v>
      </c>
      <c r="E44" s="88" t="s">
        <v>485</v>
      </c>
      <c r="F44" s="88">
        <v>11</v>
      </c>
      <c r="G44" s="88" t="s">
        <v>336</v>
      </c>
      <c r="H44" s="88">
        <v>1</v>
      </c>
      <c r="I44" s="58"/>
      <c r="J44" s="58"/>
      <c r="K44" s="130"/>
    </row>
    <row r="45" spans="1:11" ht="15" customHeight="1" x14ac:dyDescent="0.3">
      <c r="A45" s="88" t="s">
        <v>332</v>
      </c>
      <c r="B45" s="88" t="s">
        <v>486</v>
      </c>
      <c r="C45" s="88" t="s">
        <v>487</v>
      </c>
      <c r="D45" s="127">
        <v>45435</v>
      </c>
      <c r="E45" s="88" t="s">
        <v>335</v>
      </c>
      <c r="F45" s="88">
        <v>11</v>
      </c>
      <c r="G45" s="88" t="s">
        <v>336</v>
      </c>
      <c r="H45" s="88">
        <v>1</v>
      </c>
      <c r="I45" s="58"/>
      <c r="J45" s="58"/>
      <c r="K45" s="130"/>
    </row>
    <row r="46" spans="1:11" ht="15" customHeight="1" x14ac:dyDescent="0.3">
      <c r="A46" s="88" t="s">
        <v>488</v>
      </c>
      <c r="B46" s="88" t="s">
        <v>489</v>
      </c>
      <c r="C46" s="88" t="s">
        <v>487</v>
      </c>
      <c r="D46" s="127">
        <v>45436</v>
      </c>
      <c r="E46" s="88" t="s">
        <v>490</v>
      </c>
      <c r="F46" s="88">
        <v>12</v>
      </c>
      <c r="G46" s="88" t="s">
        <v>224</v>
      </c>
      <c r="H46" s="88">
        <v>1</v>
      </c>
      <c r="I46" s="58"/>
      <c r="J46" s="58"/>
      <c r="K46" s="130"/>
    </row>
    <row r="47" spans="1:11" ht="15" customHeight="1" x14ac:dyDescent="0.3">
      <c r="A47" s="88" t="s">
        <v>491</v>
      </c>
      <c r="B47" s="88" t="s">
        <v>420</v>
      </c>
      <c r="C47" s="88" t="s">
        <v>487</v>
      </c>
      <c r="D47" s="127">
        <v>45439</v>
      </c>
      <c r="E47" s="88" t="s">
        <v>335</v>
      </c>
      <c r="F47" s="88">
        <v>12</v>
      </c>
      <c r="G47" s="88" t="s">
        <v>422</v>
      </c>
      <c r="H47" s="88">
        <v>1</v>
      </c>
      <c r="I47" s="58"/>
      <c r="J47" s="58"/>
      <c r="K47" s="130"/>
    </row>
    <row r="48" spans="1:11" ht="15" customHeight="1" x14ac:dyDescent="0.3">
      <c r="A48" s="88" t="s">
        <v>325</v>
      </c>
      <c r="B48" s="88" t="s">
        <v>326</v>
      </c>
      <c r="C48" s="88" t="s">
        <v>492</v>
      </c>
      <c r="D48" s="127">
        <v>45432</v>
      </c>
      <c r="E48" s="88" t="s">
        <v>480</v>
      </c>
      <c r="F48" s="88">
        <v>17</v>
      </c>
      <c r="G48" s="88" t="s">
        <v>72</v>
      </c>
      <c r="H48" s="88">
        <v>1</v>
      </c>
      <c r="I48" s="58"/>
      <c r="J48" s="58"/>
      <c r="K48" s="130"/>
    </row>
    <row r="49" spans="1:11" ht="15" customHeight="1" x14ac:dyDescent="0.3">
      <c r="A49" s="88" t="s">
        <v>329</v>
      </c>
      <c r="B49" s="88" t="s">
        <v>330</v>
      </c>
      <c r="C49" s="88" t="s">
        <v>492</v>
      </c>
      <c r="D49" s="127">
        <v>45439</v>
      </c>
      <c r="E49" s="88" t="s">
        <v>493</v>
      </c>
      <c r="F49" s="88">
        <v>16</v>
      </c>
      <c r="G49" s="88" t="s">
        <v>74</v>
      </c>
      <c r="H49" s="88">
        <v>1</v>
      </c>
      <c r="I49" s="58"/>
      <c r="J49" s="58"/>
      <c r="K49" s="130"/>
    </row>
    <row r="50" spans="1:11" ht="15" customHeight="1" x14ac:dyDescent="0.3">
      <c r="A50" s="88" t="s">
        <v>357</v>
      </c>
      <c r="B50" s="88" t="s">
        <v>494</v>
      </c>
      <c r="C50" s="88" t="s">
        <v>495</v>
      </c>
      <c r="D50" s="127">
        <v>45434</v>
      </c>
      <c r="E50" s="88" t="s">
        <v>335</v>
      </c>
      <c r="F50" s="88">
        <v>12</v>
      </c>
      <c r="G50" s="88" t="s">
        <v>336</v>
      </c>
      <c r="H50" s="88">
        <v>1</v>
      </c>
      <c r="I50" s="58"/>
      <c r="J50" s="58"/>
      <c r="K50" s="130"/>
    </row>
    <row r="51" spans="1:11" ht="15" customHeight="1" x14ac:dyDescent="0.3">
      <c r="A51" s="88" t="s">
        <v>350</v>
      </c>
      <c r="B51" s="88" t="s">
        <v>496</v>
      </c>
      <c r="C51" s="88" t="s">
        <v>621</v>
      </c>
      <c r="D51" s="127">
        <v>45434</v>
      </c>
      <c r="E51" s="88" t="s">
        <v>497</v>
      </c>
      <c r="F51" s="88">
        <v>11</v>
      </c>
      <c r="G51" s="88" t="s">
        <v>353</v>
      </c>
      <c r="H51" s="88">
        <v>1</v>
      </c>
      <c r="I51" s="58"/>
      <c r="J51" s="58"/>
      <c r="K51" s="130"/>
    </row>
    <row r="52" spans="1:11" ht="15" customHeight="1" x14ac:dyDescent="0.3">
      <c r="A52" s="88" t="s">
        <v>354</v>
      </c>
      <c r="B52" s="88" t="s">
        <v>355</v>
      </c>
      <c r="C52" s="88" t="s">
        <v>621</v>
      </c>
      <c r="D52" s="127">
        <v>45433</v>
      </c>
      <c r="E52" s="88" t="s">
        <v>497</v>
      </c>
      <c r="F52" s="88">
        <v>15</v>
      </c>
      <c r="G52" s="88" t="s">
        <v>336</v>
      </c>
      <c r="H52" s="88">
        <v>1</v>
      </c>
      <c r="I52" s="58"/>
      <c r="J52" s="58"/>
      <c r="K52" s="130"/>
    </row>
    <row r="53" spans="1:11" ht="15" customHeight="1" x14ac:dyDescent="0.3">
      <c r="A53" s="88" t="s">
        <v>498</v>
      </c>
      <c r="B53" s="88" t="s">
        <v>499</v>
      </c>
      <c r="C53" s="88" t="s">
        <v>500</v>
      </c>
      <c r="D53" s="127">
        <v>45433</v>
      </c>
      <c r="E53" s="88" t="s">
        <v>501</v>
      </c>
      <c r="F53" s="88">
        <v>15</v>
      </c>
      <c r="G53" s="88" t="s">
        <v>502</v>
      </c>
      <c r="H53" s="88">
        <v>1</v>
      </c>
      <c r="I53" s="58"/>
      <c r="J53" s="58"/>
      <c r="K53" s="130"/>
    </row>
    <row r="54" spans="1:11" ht="15" customHeight="1" x14ac:dyDescent="0.3">
      <c r="A54" s="88" t="s">
        <v>503</v>
      </c>
      <c r="B54" s="88" t="s">
        <v>504</v>
      </c>
      <c r="C54" s="88" t="s">
        <v>500</v>
      </c>
      <c r="D54" s="127">
        <v>45434</v>
      </c>
      <c r="E54" s="88" t="s">
        <v>505</v>
      </c>
      <c r="F54" s="88">
        <v>12</v>
      </c>
      <c r="G54" s="88" t="s">
        <v>506</v>
      </c>
      <c r="H54" s="88">
        <v>1</v>
      </c>
      <c r="I54" s="58"/>
      <c r="J54" s="58"/>
      <c r="K54" s="130"/>
    </row>
    <row r="55" spans="1:11" ht="15" customHeight="1" x14ac:dyDescent="0.3">
      <c r="A55" s="88" t="s">
        <v>507</v>
      </c>
      <c r="B55" s="88" t="s">
        <v>508</v>
      </c>
      <c r="C55" s="88" t="s">
        <v>500</v>
      </c>
      <c r="D55" s="127" t="s">
        <v>509</v>
      </c>
      <c r="E55" s="88" t="s">
        <v>505</v>
      </c>
      <c r="F55" s="88">
        <v>13</v>
      </c>
      <c r="G55" s="88" t="s">
        <v>72</v>
      </c>
      <c r="H55" s="88">
        <v>1</v>
      </c>
      <c r="I55" s="58"/>
      <c r="J55" s="58"/>
      <c r="K55" s="130"/>
    </row>
    <row r="56" spans="1:11" ht="15" customHeight="1" x14ac:dyDescent="0.3">
      <c r="A56" s="88" t="s">
        <v>419</v>
      </c>
      <c r="B56" s="88" t="s">
        <v>510</v>
      </c>
      <c r="C56" s="88" t="s">
        <v>511</v>
      </c>
      <c r="D56" s="127">
        <v>45439</v>
      </c>
      <c r="E56" s="88" t="s">
        <v>103</v>
      </c>
      <c r="F56" s="88">
        <v>14</v>
      </c>
      <c r="G56" s="88" t="s">
        <v>336</v>
      </c>
      <c r="H56" s="88">
        <v>1</v>
      </c>
      <c r="I56" s="58"/>
      <c r="J56" s="58"/>
      <c r="K56" s="130"/>
    </row>
    <row r="57" spans="1:11" s="18" customFormat="1" ht="15" customHeight="1" x14ac:dyDescent="0.2">
      <c r="A57" s="88" t="s">
        <v>385</v>
      </c>
      <c r="B57" s="88" t="s">
        <v>512</v>
      </c>
      <c r="C57" s="88" t="s">
        <v>513</v>
      </c>
      <c r="D57" s="127">
        <v>45433</v>
      </c>
      <c r="E57" s="88" t="s">
        <v>483</v>
      </c>
      <c r="F57" s="88">
        <v>27</v>
      </c>
      <c r="G57" s="88"/>
      <c r="H57" s="88" t="s">
        <v>514</v>
      </c>
      <c r="I57" s="88"/>
      <c r="J57" s="88"/>
      <c r="K57" s="55"/>
    </row>
    <row r="58" spans="1:11" s="18" customFormat="1" ht="15" customHeight="1" x14ac:dyDescent="0.2">
      <c r="A58" s="88" t="s">
        <v>365</v>
      </c>
      <c r="B58" s="88" t="s">
        <v>515</v>
      </c>
      <c r="C58" s="88" t="s">
        <v>513</v>
      </c>
      <c r="D58" s="127">
        <v>45434</v>
      </c>
      <c r="E58" s="88" t="s">
        <v>485</v>
      </c>
      <c r="F58" s="88">
        <v>27</v>
      </c>
      <c r="G58" s="88"/>
      <c r="H58" s="88" t="s">
        <v>514</v>
      </c>
      <c r="I58" s="88"/>
      <c r="J58" s="88"/>
      <c r="K58" s="55"/>
    </row>
    <row r="59" spans="1:11" s="18" customFormat="1" ht="15" customHeight="1" x14ac:dyDescent="0.2">
      <c r="A59" s="88" t="s">
        <v>516</v>
      </c>
      <c r="B59" s="88" t="s">
        <v>517</v>
      </c>
      <c r="C59" s="88" t="s">
        <v>372</v>
      </c>
      <c r="D59" s="127">
        <v>45432</v>
      </c>
      <c r="E59" s="88" t="s">
        <v>485</v>
      </c>
      <c r="F59" s="88">
        <v>70</v>
      </c>
      <c r="G59" s="88"/>
      <c r="H59" s="88">
        <v>2</v>
      </c>
      <c r="I59" s="88"/>
      <c r="J59" s="88"/>
      <c r="K59" s="55"/>
    </row>
    <row r="60" spans="1:11" s="18" customFormat="1" ht="15" customHeight="1" x14ac:dyDescent="0.2">
      <c r="A60" s="88" t="s">
        <v>516</v>
      </c>
      <c r="B60" s="88" t="s">
        <v>517</v>
      </c>
      <c r="C60" s="88" t="s">
        <v>518</v>
      </c>
      <c r="D60" s="127">
        <v>45432</v>
      </c>
      <c r="E60" s="88" t="s">
        <v>485</v>
      </c>
      <c r="F60" s="88">
        <v>95</v>
      </c>
      <c r="G60" s="88"/>
      <c r="H60" s="88">
        <v>3</v>
      </c>
      <c r="I60" s="88"/>
      <c r="J60" s="88"/>
      <c r="K60" s="55"/>
    </row>
    <row r="61" spans="1:11" s="18" customFormat="1" ht="15" customHeight="1" x14ac:dyDescent="0.2">
      <c r="A61" s="88" t="s">
        <v>519</v>
      </c>
      <c r="B61" s="88" t="s">
        <v>520</v>
      </c>
      <c r="C61" s="88" t="s">
        <v>521</v>
      </c>
      <c r="D61" s="127">
        <v>45432</v>
      </c>
      <c r="E61" s="88" t="s">
        <v>522</v>
      </c>
      <c r="F61" s="88">
        <v>82</v>
      </c>
      <c r="G61" s="88"/>
      <c r="H61" s="88">
        <v>3</v>
      </c>
      <c r="I61" s="88"/>
      <c r="J61" s="88"/>
      <c r="K61" s="55"/>
    </row>
    <row r="62" spans="1:11" s="18" customFormat="1" ht="15" customHeight="1" x14ac:dyDescent="0.2">
      <c r="A62" s="88" t="s">
        <v>523</v>
      </c>
      <c r="B62" s="88" t="s">
        <v>524</v>
      </c>
      <c r="C62" s="88" t="s">
        <v>372</v>
      </c>
      <c r="D62" s="127">
        <v>45435</v>
      </c>
      <c r="E62" s="88" t="s">
        <v>483</v>
      </c>
      <c r="F62" s="88">
        <v>40</v>
      </c>
      <c r="G62" s="88"/>
      <c r="H62" s="88" t="s">
        <v>514</v>
      </c>
      <c r="I62" s="88"/>
      <c r="J62" s="88"/>
      <c r="K62" s="55"/>
    </row>
    <row r="63" spans="1:11" s="18" customFormat="1" ht="15" customHeight="1" x14ac:dyDescent="0.2">
      <c r="A63" s="88" t="s">
        <v>525</v>
      </c>
      <c r="B63" s="88" t="s">
        <v>526</v>
      </c>
      <c r="C63" s="88" t="s">
        <v>618</v>
      </c>
      <c r="D63" s="127">
        <v>45443</v>
      </c>
      <c r="E63" s="88" t="s">
        <v>335</v>
      </c>
      <c r="F63" s="88">
        <v>50</v>
      </c>
      <c r="G63" s="88"/>
      <c r="H63" s="88">
        <v>2</v>
      </c>
      <c r="I63" s="88"/>
      <c r="J63" s="88"/>
      <c r="K63" s="55"/>
    </row>
    <row r="64" spans="1:11" s="18" customFormat="1" ht="15" customHeight="1" x14ac:dyDescent="0.2">
      <c r="A64" s="88" t="s">
        <v>378</v>
      </c>
      <c r="B64" s="88" t="s">
        <v>379</v>
      </c>
      <c r="C64" s="88" t="s">
        <v>380</v>
      </c>
      <c r="D64" s="127">
        <v>45435</v>
      </c>
      <c r="E64" s="88" t="s">
        <v>335</v>
      </c>
      <c r="F64" s="88">
        <v>40</v>
      </c>
      <c r="G64" s="88"/>
      <c r="H64" s="88">
        <v>2</v>
      </c>
      <c r="I64" s="88"/>
      <c r="J64" s="88"/>
      <c r="K64" s="55"/>
    </row>
    <row r="65" spans="1:8" s="18" customFormat="1" ht="10.199999999999999" x14ac:dyDescent="0.2">
      <c r="A65" s="18" t="s">
        <v>528</v>
      </c>
      <c r="B65" s="18" t="s">
        <v>529</v>
      </c>
      <c r="C65" s="18" t="s">
        <v>363</v>
      </c>
      <c r="D65" s="85">
        <v>45433</v>
      </c>
      <c r="E65" s="18" t="s">
        <v>485</v>
      </c>
      <c r="F65" s="18">
        <v>40</v>
      </c>
      <c r="G65" s="18" t="s">
        <v>530</v>
      </c>
      <c r="H65" s="18" t="s">
        <v>514</v>
      </c>
    </row>
    <row r="66" spans="1:8" s="18" customFormat="1" ht="10.199999999999999" x14ac:dyDescent="0.2">
      <c r="A66" s="18" t="s">
        <v>383</v>
      </c>
      <c r="B66" s="18" t="s">
        <v>377</v>
      </c>
      <c r="C66" s="18" t="s">
        <v>377</v>
      </c>
      <c r="D66" s="85">
        <v>45434</v>
      </c>
      <c r="E66" s="18" t="s">
        <v>531</v>
      </c>
      <c r="F66" s="18">
        <v>33</v>
      </c>
      <c r="H66" s="18" t="s">
        <v>514</v>
      </c>
    </row>
    <row r="67" spans="1:8" s="18" customFormat="1" ht="10.199999999999999" x14ac:dyDescent="0.2">
      <c r="A67" s="18" t="s">
        <v>532</v>
      </c>
      <c r="B67" s="18" t="s">
        <v>533</v>
      </c>
      <c r="C67" s="18" t="s">
        <v>377</v>
      </c>
      <c r="D67" s="85">
        <v>45440</v>
      </c>
      <c r="E67" s="18" t="s">
        <v>483</v>
      </c>
      <c r="F67" s="18">
        <v>30</v>
      </c>
      <c r="H67" s="18" t="s">
        <v>514</v>
      </c>
    </row>
    <row r="68" spans="1:8" s="18" customFormat="1" ht="10.199999999999999" x14ac:dyDescent="0.2">
      <c r="A68" s="18" t="s">
        <v>387</v>
      </c>
      <c r="B68" s="18" t="s">
        <v>388</v>
      </c>
      <c r="C68" s="18" t="s">
        <v>534</v>
      </c>
      <c r="D68" s="85">
        <v>45436</v>
      </c>
      <c r="E68" s="18" t="s">
        <v>343</v>
      </c>
      <c r="F68" s="18">
        <v>30</v>
      </c>
    </row>
    <row r="69" spans="1:8" s="18" customFormat="1" ht="10.199999999999999" x14ac:dyDescent="0.2">
      <c r="A69" s="18" t="s">
        <v>394</v>
      </c>
      <c r="B69" s="18" t="s">
        <v>395</v>
      </c>
      <c r="C69" s="18" t="s">
        <v>534</v>
      </c>
      <c r="D69" s="85">
        <v>45436</v>
      </c>
      <c r="E69" s="18" t="s">
        <v>535</v>
      </c>
      <c r="F69" s="18">
        <v>30</v>
      </c>
    </row>
    <row r="70" spans="1:8" x14ac:dyDescent="0.3">
      <c r="A70" s="18" t="s">
        <v>213</v>
      </c>
      <c r="B70" s="18" t="s">
        <v>536</v>
      </c>
      <c r="C70" s="18" t="s">
        <v>537</v>
      </c>
      <c r="D70" s="85">
        <v>45440</v>
      </c>
      <c r="E70" s="18" t="s">
        <v>539</v>
      </c>
      <c r="F70" s="18">
        <v>21</v>
      </c>
      <c r="G70" s="18" t="s">
        <v>540</v>
      </c>
      <c r="H70" s="18">
        <v>1</v>
      </c>
    </row>
    <row r="71" spans="1:8" x14ac:dyDescent="0.3">
      <c r="A71" s="18" t="s">
        <v>216</v>
      </c>
      <c r="B71" s="18" t="s">
        <v>541</v>
      </c>
      <c r="C71" s="18" t="s">
        <v>537</v>
      </c>
      <c r="D71" s="85">
        <v>45439</v>
      </c>
      <c r="E71" s="18" t="s">
        <v>543</v>
      </c>
      <c r="F71" s="18">
        <v>17</v>
      </c>
      <c r="G71" s="18" t="s">
        <v>544</v>
      </c>
      <c r="H71" s="18">
        <v>1</v>
      </c>
    </row>
    <row r="72" spans="1:8" x14ac:dyDescent="0.3">
      <c r="A72" s="18" t="s">
        <v>228</v>
      </c>
      <c r="B72" s="18" t="s">
        <v>545</v>
      </c>
      <c r="C72" s="18" t="s">
        <v>537</v>
      </c>
      <c r="D72" s="85">
        <v>45439</v>
      </c>
      <c r="E72" s="18" t="s">
        <v>546</v>
      </c>
      <c r="F72" s="18">
        <v>23</v>
      </c>
      <c r="G72" s="18" t="s">
        <v>547</v>
      </c>
      <c r="H72" s="18">
        <v>1</v>
      </c>
    </row>
    <row r="73" spans="1:8" x14ac:dyDescent="0.3">
      <c r="A73" s="18" t="s">
        <v>548</v>
      </c>
      <c r="B73" s="18" t="s">
        <v>549</v>
      </c>
      <c r="C73" s="18" t="s">
        <v>50</v>
      </c>
      <c r="D73" s="85">
        <v>45436</v>
      </c>
      <c r="E73" s="18" t="s">
        <v>550</v>
      </c>
      <c r="F73" s="18">
        <v>19</v>
      </c>
      <c r="G73" s="18" t="s">
        <v>61</v>
      </c>
      <c r="H73" s="18">
        <v>1</v>
      </c>
    </row>
    <row r="74" spans="1:8" x14ac:dyDescent="0.3">
      <c r="A74" s="18" t="s">
        <v>245</v>
      </c>
      <c r="B74" s="18" t="s">
        <v>246</v>
      </c>
      <c r="C74" s="18" t="s">
        <v>50</v>
      </c>
      <c r="D74" s="85">
        <v>45434</v>
      </c>
      <c r="E74" s="18" t="s">
        <v>550</v>
      </c>
      <c r="F74" s="18">
        <v>10</v>
      </c>
      <c r="G74" s="18" t="s">
        <v>72</v>
      </c>
      <c r="H74" s="18">
        <v>1</v>
      </c>
    </row>
    <row r="75" spans="1:8" x14ac:dyDescent="0.3">
      <c r="A75" s="18" t="s">
        <v>552</v>
      </c>
      <c r="B75" s="18" t="s">
        <v>553</v>
      </c>
      <c r="C75" s="18" t="s">
        <v>50</v>
      </c>
      <c r="D75" s="85">
        <v>45435</v>
      </c>
      <c r="E75" s="18" t="s">
        <v>554</v>
      </c>
      <c r="F75" s="18">
        <v>35</v>
      </c>
      <c r="G75" s="18" t="s">
        <v>555</v>
      </c>
      <c r="H75" s="18">
        <v>2</v>
      </c>
    </row>
    <row r="76" spans="1:8" x14ac:dyDescent="0.3">
      <c r="A76" s="18" t="s">
        <v>556</v>
      </c>
      <c r="B76" s="18" t="s">
        <v>557</v>
      </c>
      <c r="C76" s="18" t="s">
        <v>50</v>
      </c>
      <c r="D76" s="85">
        <v>45434</v>
      </c>
      <c r="E76" s="18" t="s">
        <v>558</v>
      </c>
      <c r="F76" s="18">
        <v>20</v>
      </c>
      <c r="G76" s="18" t="s">
        <v>67</v>
      </c>
      <c r="H76" s="18">
        <v>1</v>
      </c>
    </row>
    <row r="77" spans="1:8" x14ac:dyDescent="0.3">
      <c r="A77" s="18" t="s">
        <v>219</v>
      </c>
      <c r="B77" s="18" t="s">
        <v>559</v>
      </c>
      <c r="C77" s="18" t="s">
        <v>619</v>
      </c>
      <c r="D77" s="85">
        <v>45799</v>
      </c>
      <c r="E77" s="18" t="s">
        <v>550</v>
      </c>
      <c r="F77" s="18">
        <v>19</v>
      </c>
      <c r="G77" s="18" t="s">
        <v>562</v>
      </c>
      <c r="H77" s="18">
        <v>1</v>
      </c>
    </row>
    <row r="78" spans="1:8" x14ac:dyDescent="0.3">
      <c r="A78" s="18" t="s">
        <v>208</v>
      </c>
      <c r="B78" s="18" t="s">
        <v>563</v>
      </c>
      <c r="C78" s="18" t="s">
        <v>620</v>
      </c>
      <c r="D78" s="85">
        <v>45435</v>
      </c>
      <c r="E78" s="18" t="s">
        <v>57</v>
      </c>
      <c r="F78" s="18">
        <v>21</v>
      </c>
      <c r="G78" s="18" t="s">
        <v>58</v>
      </c>
      <c r="H78" s="18">
        <v>1</v>
      </c>
    </row>
    <row r="79" spans="1:8" x14ac:dyDescent="0.3">
      <c r="A79" s="18" t="s">
        <v>240</v>
      </c>
      <c r="B79" s="18" t="s">
        <v>565</v>
      </c>
      <c r="C79" s="18" t="s">
        <v>620</v>
      </c>
      <c r="D79" s="85">
        <v>45435</v>
      </c>
      <c r="E79" s="18" t="s">
        <v>62</v>
      </c>
      <c r="F79" s="18">
        <v>23</v>
      </c>
      <c r="G79" s="18" t="s">
        <v>58</v>
      </c>
      <c r="H79" s="18">
        <v>1</v>
      </c>
    </row>
    <row r="80" spans="1:8" x14ac:dyDescent="0.3">
      <c r="A80" s="18" t="s">
        <v>566</v>
      </c>
      <c r="B80" s="18" t="s">
        <v>243</v>
      </c>
      <c r="C80" s="18" t="s">
        <v>620</v>
      </c>
      <c r="D80" s="85">
        <v>45434</v>
      </c>
      <c r="E80" s="18" t="s">
        <v>62</v>
      </c>
      <c r="F80" s="18">
        <v>21</v>
      </c>
      <c r="G80" s="18" t="s">
        <v>244</v>
      </c>
      <c r="H80" s="18">
        <v>1</v>
      </c>
    </row>
    <row r="81" spans="1:8" x14ac:dyDescent="0.3">
      <c r="A81" s="18" t="s">
        <v>567</v>
      </c>
      <c r="B81" s="18" t="s">
        <v>568</v>
      </c>
      <c r="C81" s="18" t="s">
        <v>620</v>
      </c>
      <c r="D81" s="85">
        <v>45434</v>
      </c>
      <c r="E81" s="18" t="s">
        <v>57</v>
      </c>
      <c r="F81" s="18">
        <v>17</v>
      </c>
      <c r="G81" s="18" t="s">
        <v>224</v>
      </c>
      <c r="H81" s="18">
        <v>1</v>
      </c>
    </row>
    <row r="82" spans="1:8" x14ac:dyDescent="0.3">
      <c r="A82" s="18" t="s">
        <v>225</v>
      </c>
      <c r="B82" s="18" t="s">
        <v>569</v>
      </c>
      <c r="C82" s="18" t="s">
        <v>227</v>
      </c>
      <c r="D82" s="85">
        <v>45435</v>
      </c>
      <c r="E82" s="18" t="s">
        <v>571</v>
      </c>
      <c r="F82" s="18">
        <v>22</v>
      </c>
      <c r="G82" s="18" t="s">
        <v>224</v>
      </c>
      <c r="H82" s="18">
        <v>1</v>
      </c>
    </row>
    <row r="83" spans="1:8" x14ac:dyDescent="0.3">
      <c r="A83" s="18" t="s">
        <v>231</v>
      </c>
      <c r="B83" s="18" t="s">
        <v>572</v>
      </c>
      <c r="C83" s="18" t="s">
        <v>227</v>
      </c>
      <c r="D83" s="85">
        <v>45435</v>
      </c>
      <c r="E83" s="18" t="s">
        <v>573</v>
      </c>
      <c r="F83" s="18">
        <v>27</v>
      </c>
      <c r="G83" s="18" t="s">
        <v>574</v>
      </c>
      <c r="H83" s="18">
        <v>1</v>
      </c>
    </row>
    <row r="84" spans="1:8" x14ac:dyDescent="0.3">
      <c r="A84" s="18" t="s">
        <v>211</v>
      </c>
      <c r="B84" s="18" t="s">
        <v>575</v>
      </c>
      <c r="C84" s="18" t="s">
        <v>518</v>
      </c>
      <c r="D84" s="85" t="s">
        <v>43</v>
      </c>
      <c r="E84" s="18" t="s">
        <v>43</v>
      </c>
      <c r="F84" s="18"/>
      <c r="G84" s="18" t="s">
        <v>577</v>
      </c>
      <c r="H84" s="18"/>
    </row>
    <row r="85" spans="1:8" x14ac:dyDescent="0.3">
      <c r="A85" s="18" t="s">
        <v>247</v>
      </c>
      <c r="B85" s="18" t="s">
        <v>578</v>
      </c>
      <c r="C85" s="18" t="s">
        <v>53</v>
      </c>
      <c r="D85" s="85" t="s">
        <v>43</v>
      </c>
      <c r="E85" s="18" t="s">
        <v>43</v>
      </c>
      <c r="F85" s="18">
        <v>20</v>
      </c>
      <c r="G85" s="18" t="s">
        <v>580</v>
      </c>
      <c r="H85" s="18"/>
    </row>
    <row r="86" spans="1:8" x14ac:dyDescent="0.3">
      <c r="A86" s="18" t="s">
        <v>168</v>
      </c>
      <c r="B86" s="18" t="s">
        <v>169</v>
      </c>
      <c r="C86" s="18" t="s">
        <v>166</v>
      </c>
      <c r="D86" s="85">
        <v>45434</v>
      </c>
      <c r="E86" s="18" t="s">
        <v>583</v>
      </c>
      <c r="F86" s="18">
        <v>22</v>
      </c>
      <c r="G86" s="18" t="s">
        <v>584</v>
      </c>
      <c r="H86" s="18">
        <v>1</v>
      </c>
    </row>
    <row r="87" spans="1:8" x14ac:dyDescent="0.3">
      <c r="A87" s="18" t="s">
        <v>164</v>
      </c>
      <c r="B87" s="18" t="s">
        <v>165</v>
      </c>
      <c r="C87" s="18" t="s">
        <v>166</v>
      </c>
      <c r="D87" s="85">
        <v>45433</v>
      </c>
      <c r="E87" s="18" t="s">
        <v>78</v>
      </c>
      <c r="F87" s="18">
        <v>23</v>
      </c>
      <c r="G87" s="18" t="s">
        <v>584</v>
      </c>
      <c r="H87" s="18">
        <v>1</v>
      </c>
    </row>
    <row r="88" spans="1:8" x14ac:dyDescent="0.3">
      <c r="A88" s="18" t="s">
        <v>46</v>
      </c>
      <c r="B88" s="18" t="s">
        <v>176</v>
      </c>
      <c r="C88" s="18" t="s">
        <v>173</v>
      </c>
      <c r="D88" s="72">
        <v>45436</v>
      </c>
      <c r="E88" s="19" t="s">
        <v>604</v>
      </c>
      <c r="F88" s="71">
        <v>1</v>
      </c>
      <c r="G88" s="71" t="s">
        <v>605</v>
      </c>
      <c r="H88" s="18">
        <v>0</v>
      </c>
    </row>
    <row r="89" spans="1:8" x14ac:dyDescent="0.3">
      <c r="A89" s="18" t="s">
        <v>47</v>
      </c>
      <c r="B89" s="18" t="s">
        <v>172</v>
      </c>
      <c r="C89" s="18" t="s">
        <v>173</v>
      </c>
      <c r="D89" s="72">
        <v>45436</v>
      </c>
      <c r="E89" s="19" t="s">
        <v>604</v>
      </c>
      <c r="F89" s="71">
        <v>42</v>
      </c>
      <c r="G89" s="71" t="s">
        <v>605</v>
      </c>
      <c r="H89" s="18">
        <v>0</v>
      </c>
    </row>
    <row r="90" spans="1:8" x14ac:dyDescent="0.3">
      <c r="A90" s="18" t="s">
        <v>199</v>
      </c>
      <c r="B90" s="18" t="s">
        <v>200</v>
      </c>
      <c r="C90" s="18" t="s">
        <v>173</v>
      </c>
      <c r="D90" s="72">
        <v>45436</v>
      </c>
      <c r="E90" s="19" t="s">
        <v>604</v>
      </c>
      <c r="F90" s="71">
        <v>32</v>
      </c>
      <c r="G90" s="71" t="s">
        <v>605</v>
      </c>
      <c r="H90" s="18">
        <v>0</v>
      </c>
    </row>
    <row r="91" spans="1:8" x14ac:dyDescent="0.3">
      <c r="A91" s="18" t="s">
        <v>159</v>
      </c>
      <c r="B91" s="18" t="s">
        <v>160</v>
      </c>
      <c r="C91" s="18" t="s">
        <v>161</v>
      </c>
      <c r="D91" s="85">
        <v>45435</v>
      </c>
      <c r="E91" s="18" t="s">
        <v>65</v>
      </c>
      <c r="F91" s="18" t="s">
        <v>585</v>
      </c>
      <c r="G91" s="18" t="s">
        <v>586</v>
      </c>
      <c r="H91" s="18"/>
    </row>
    <row r="92" spans="1:8" x14ac:dyDescent="0.3">
      <c r="A92" s="18" t="s">
        <v>192</v>
      </c>
      <c r="B92" s="18" t="s">
        <v>193</v>
      </c>
      <c r="C92" s="18" t="s">
        <v>194</v>
      </c>
      <c r="D92" s="85">
        <v>45443</v>
      </c>
      <c r="E92" s="18">
        <v>1</v>
      </c>
      <c r="F92" s="18">
        <v>54</v>
      </c>
      <c r="G92" s="18" t="s">
        <v>587</v>
      </c>
      <c r="H92" s="18">
        <v>0</v>
      </c>
    </row>
    <row r="93" spans="1:8" x14ac:dyDescent="0.3">
      <c r="A93" s="18" t="s">
        <v>197</v>
      </c>
      <c r="B93" s="18" t="s">
        <v>198</v>
      </c>
      <c r="C93" s="18" t="s">
        <v>194</v>
      </c>
      <c r="D93" s="85">
        <v>45434</v>
      </c>
      <c r="E93" s="18" t="s">
        <v>62</v>
      </c>
      <c r="F93" s="18">
        <v>54</v>
      </c>
      <c r="G93" s="18" t="s">
        <v>439</v>
      </c>
      <c r="H93" s="18">
        <v>2</v>
      </c>
    </row>
    <row r="94" spans="1:8" x14ac:dyDescent="0.3">
      <c r="A94" s="18" t="s">
        <v>199</v>
      </c>
      <c r="B94" s="18" t="s">
        <v>200</v>
      </c>
      <c r="C94" s="18" t="s">
        <v>194</v>
      </c>
      <c r="D94" s="85">
        <v>45443</v>
      </c>
      <c r="E94" s="18">
        <v>1</v>
      </c>
      <c r="F94" s="18">
        <v>23</v>
      </c>
      <c r="G94" s="18" t="s">
        <v>588</v>
      </c>
      <c r="H94" s="18">
        <v>0</v>
      </c>
    </row>
    <row r="95" spans="1:8" x14ac:dyDescent="0.3">
      <c r="A95" s="18" t="s">
        <v>203</v>
      </c>
      <c r="B95" s="18" t="s">
        <v>204</v>
      </c>
      <c r="C95" s="18" t="s">
        <v>205</v>
      </c>
      <c r="D95" s="85">
        <v>45436</v>
      </c>
      <c r="E95" s="18" t="s">
        <v>62</v>
      </c>
      <c r="F95" s="18">
        <v>47</v>
      </c>
      <c r="G95" s="18" t="s">
        <v>589</v>
      </c>
      <c r="H95" s="18">
        <v>1</v>
      </c>
    </row>
    <row r="96" spans="1:8" x14ac:dyDescent="0.3">
      <c r="A96" s="18" t="s">
        <v>206</v>
      </c>
      <c r="B96" s="18" t="s">
        <v>207</v>
      </c>
      <c r="C96" s="18" t="s">
        <v>205</v>
      </c>
      <c r="D96" s="85">
        <v>45436</v>
      </c>
      <c r="E96" s="18" t="s">
        <v>57</v>
      </c>
      <c r="F96" s="18">
        <v>43</v>
      </c>
      <c r="G96" s="18" t="s">
        <v>590</v>
      </c>
      <c r="H96" s="18">
        <v>2</v>
      </c>
    </row>
    <row r="97" spans="1:8" x14ac:dyDescent="0.3">
      <c r="A97" s="18" t="s">
        <v>181</v>
      </c>
      <c r="B97" s="18" t="s">
        <v>182</v>
      </c>
      <c r="C97" s="18" t="s">
        <v>188</v>
      </c>
      <c r="D97" s="85">
        <v>45443</v>
      </c>
      <c r="E97" s="18" t="s">
        <v>591</v>
      </c>
      <c r="F97" s="18">
        <v>17</v>
      </c>
      <c r="G97" s="18" t="s">
        <v>592</v>
      </c>
      <c r="H97" s="18"/>
    </row>
    <row r="98" spans="1:8" x14ac:dyDescent="0.3">
      <c r="A98" s="18" t="s">
        <v>190</v>
      </c>
      <c r="B98" s="18" t="s">
        <v>191</v>
      </c>
      <c r="C98" s="18" t="s">
        <v>188</v>
      </c>
      <c r="D98" s="85">
        <v>45442</v>
      </c>
      <c r="E98" s="18" t="s">
        <v>583</v>
      </c>
      <c r="F98" s="18">
        <v>42</v>
      </c>
      <c r="G98" s="18" t="s">
        <v>439</v>
      </c>
      <c r="H98" s="18">
        <v>1</v>
      </c>
    </row>
    <row r="99" spans="1:8" x14ac:dyDescent="0.3">
      <c r="A99" s="18" t="s">
        <v>185</v>
      </c>
      <c r="B99" s="18" t="s">
        <v>186</v>
      </c>
      <c r="C99" s="18" t="s">
        <v>180</v>
      </c>
      <c r="D99" s="85">
        <v>45435</v>
      </c>
      <c r="E99" s="18" t="s">
        <v>583</v>
      </c>
      <c r="F99" s="18">
        <v>13</v>
      </c>
      <c r="G99" s="18" t="s">
        <v>187</v>
      </c>
      <c r="H99" s="18">
        <v>0</v>
      </c>
    </row>
    <row r="100" spans="1:8" x14ac:dyDescent="0.3">
      <c r="A100" s="18" t="s">
        <v>48</v>
      </c>
      <c r="B100" s="18" t="s">
        <v>183</v>
      </c>
      <c r="C100" s="18" t="s">
        <v>180</v>
      </c>
      <c r="D100" s="85">
        <v>45443</v>
      </c>
      <c r="E100" s="18" t="s">
        <v>593</v>
      </c>
      <c r="F100" s="18">
        <v>49</v>
      </c>
      <c r="G100" s="18" t="s">
        <v>594</v>
      </c>
      <c r="H100" s="18">
        <v>0</v>
      </c>
    </row>
    <row r="101" spans="1:8" x14ac:dyDescent="0.3">
      <c r="A101" s="18" t="s">
        <v>49</v>
      </c>
      <c r="B101" s="18" t="s">
        <v>184</v>
      </c>
      <c r="C101" s="18" t="s">
        <v>180</v>
      </c>
      <c r="D101" s="85">
        <v>45443</v>
      </c>
      <c r="E101" s="18" t="s">
        <v>595</v>
      </c>
      <c r="F101" s="18">
        <v>120</v>
      </c>
      <c r="G101" s="18" t="s">
        <v>596</v>
      </c>
      <c r="H101" s="18">
        <v>0</v>
      </c>
    </row>
    <row r="102" spans="1:8" x14ac:dyDescent="0.3">
      <c r="A102" s="18" t="s">
        <v>178</v>
      </c>
      <c r="B102" s="18" t="s">
        <v>179</v>
      </c>
      <c r="C102" s="18" t="s">
        <v>180</v>
      </c>
      <c r="D102" s="85">
        <v>45432</v>
      </c>
      <c r="E102" s="18" t="s">
        <v>442</v>
      </c>
      <c r="F102" s="18">
        <v>10</v>
      </c>
      <c r="G102" s="18" t="s">
        <v>597</v>
      </c>
      <c r="H102" s="18">
        <v>0</v>
      </c>
    </row>
    <row r="103" spans="1:8" x14ac:dyDescent="0.3">
      <c r="A103" s="18" t="s">
        <v>181</v>
      </c>
      <c r="B103" s="18" t="s">
        <v>182</v>
      </c>
      <c r="C103" s="18" t="s">
        <v>180</v>
      </c>
      <c r="D103" s="85">
        <v>45432</v>
      </c>
      <c r="E103" s="18" t="s">
        <v>598</v>
      </c>
      <c r="F103" s="18">
        <v>6</v>
      </c>
      <c r="G103" s="18" t="s">
        <v>597</v>
      </c>
      <c r="H103" s="18">
        <v>0</v>
      </c>
    </row>
    <row r="104" spans="1:8" x14ac:dyDescent="0.3">
      <c r="A104" s="18" t="s">
        <v>87</v>
      </c>
      <c r="B104" s="18" t="s">
        <v>156</v>
      </c>
      <c r="C104" s="18" t="s">
        <v>157</v>
      </c>
      <c r="D104" s="85">
        <v>45433</v>
      </c>
      <c r="E104" s="18" t="s">
        <v>93</v>
      </c>
      <c r="F104" s="18">
        <v>48</v>
      </c>
      <c r="G104" s="18" t="s">
        <v>599</v>
      </c>
      <c r="H104" s="18">
        <v>1</v>
      </c>
    </row>
    <row r="105" spans="1:8" x14ac:dyDescent="0.3">
      <c r="A105" s="18" t="s">
        <v>600</v>
      </c>
      <c r="B105" s="18" t="s">
        <v>601</v>
      </c>
      <c r="C105" s="18" t="s">
        <v>602</v>
      </c>
      <c r="D105" s="85">
        <v>45432</v>
      </c>
      <c r="E105" s="18" t="s">
        <v>603</v>
      </c>
      <c r="F105" s="18">
        <v>116</v>
      </c>
      <c r="G105" s="18" t="s">
        <v>104</v>
      </c>
      <c r="H105" s="18">
        <v>0</v>
      </c>
    </row>
    <row r="106" spans="1:8" x14ac:dyDescent="0.3">
      <c r="A106" s="18" t="s">
        <v>168</v>
      </c>
      <c r="B106" s="18" t="s">
        <v>169</v>
      </c>
      <c r="C106" s="18" t="s">
        <v>166</v>
      </c>
      <c r="D106" s="85">
        <v>45434</v>
      </c>
      <c r="E106" s="18" t="s">
        <v>583</v>
      </c>
      <c r="F106" s="18">
        <v>22</v>
      </c>
      <c r="G106" s="18" t="s">
        <v>584</v>
      </c>
      <c r="H106" s="18">
        <v>1</v>
      </c>
    </row>
    <row r="107" spans="1:8" x14ac:dyDescent="0.3">
      <c r="A107" s="18" t="s">
        <v>164</v>
      </c>
      <c r="B107" s="18" t="s">
        <v>165</v>
      </c>
      <c r="C107" s="18" t="s">
        <v>166</v>
      </c>
      <c r="D107" s="85">
        <v>45433</v>
      </c>
      <c r="E107" s="18" t="s">
        <v>78</v>
      </c>
      <c r="F107" s="18">
        <v>23</v>
      </c>
      <c r="G107" s="18" t="s">
        <v>584</v>
      </c>
      <c r="H107" s="18">
        <v>1</v>
      </c>
    </row>
    <row r="108" spans="1:8" x14ac:dyDescent="0.3">
      <c r="A108" s="18" t="s">
        <v>46</v>
      </c>
      <c r="B108" s="18" t="s">
        <v>176</v>
      </c>
      <c r="C108" s="18" t="s">
        <v>173</v>
      </c>
      <c r="D108" s="85">
        <v>45436</v>
      </c>
      <c r="E108" s="18" t="s">
        <v>604</v>
      </c>
      <c r="F108" s="18">
        <v>1</v>
      </c>
      <c r="G108" s="18" t="s">
        <v>605</v>
      </c>
      <c r="H108" s="18">
        <v>0</v>
      </c>
    </row>
    <row r="109" spans="1:8" x14ac:dyDescent="0.3">
      <c r="A109" s="18" t="s">
        <v>47</v>
      </c>
      <c r="B109" s="18" t="s">
        <v>172</v>
      </c>
      <c r="C109" s="18" t="s">
        <v>173</v>
      </c>
      <c r="D109" s="85">
        <v>45436</v>
      </c>
      <c r="E109" s="18" t="s">
        <v>604</v>
      </c>
      <c r="F109" s="18">
        <v>42</v>
      </c>
      <c r="G109" s="18" t="s">
        <v>605</v>
      </c>
      <c r="H109" s="18">
        <v>0</v>
      </c>
    </row>
    <row r="110" spans="1:8" x14ac:dyDescent="0.3">
      <c r="A110" s="18" t="s">
        <v>199</v>
      </c>
      <c r="B110" s="18" t="s">
        <v>200</v>
      </c>
      <c r="C110" s="18" t="s">
        <v>173</v>
      </c>
      <c r="D110" s="85">
        <v>45436</v>
      </c>
      <c r="E110" s="18" t="s">
        <v>604</v>
      </c>
      <c r="F110" s="18">
        <v>32</v>
      </c>
      <c r="G110" s="18" t="s">
        <v>605</v>
      </c>
      <c r="H110" s="18">
        <v>0</v>
      </c>
    </row>
    <row r="111" spans="1:8" x14ac:dyDescent="0.3">
      <c r="A111" s="18" t="s">
        <v>159</v>
      </c>
      <c r="B111" s="18" t="s">
        <v>160</v>
      </c>
      <c r="C111" s="18" t="s">
        <v>161</v>
      </c>
      <c r="D111" s="85">
        <v>45435</v>
      </c>
      <c r="E111" s="18" t="s">
        <v>65</v>
      </c>
      <c r="F111" s="18" t="s">
        <v>585</v>
      </c>
      <c r="G111" s="18" t="s">
        <v>586</v>
      </c>
      <c r="H111" s="18"/>
    </row>
    <row r="112" spans="1:8" x14ac:dyDescent="0.3">
      <c r="A112" s="18" t="s">
        <v>192</v>
      </c>
      <c r="B112" s="18" t="s">
        <v>193</v>
      </c>
      <c r="C112" s="18" t="s">
        <v>194</v>
      </c>
      <c r="D112" s="85">
        <v>45443</v>
      </c>
      <c r="E112" s="18">
        <v>1</v>
      </c>
      <c r="F112" s="18">
        <v>54</v>
      </c>
      <c r="G112" s="18" t="s">
        <v>587</v>
      </c>
      <c r="H112" s="18">
        <v>0</v>
      </c>
    </row>
    <row r="113" spans="1:8" x14ac:dyDescent="0.3">
      <c r="A113" s="18" t="s">
        <v>197</v>
      </c>
      <c r="B113" s="18" t="s">
        <v>198</v>
      </c>
      <c r="C113" s="18" t="s">
        <v>194</v>
      </c>
      <c r="D113" s="85">
        <v>45434</v>
      </c>
      <c r="E113" s="18" t="s">
        <v>62</v>
      </c>
      <c r="F113" s="18">
        <v>54</v>
      </c>
      <c r="G113" s="18" t="s">
        <v>439</v>
      </c>
      <c r="H113" s="18">
        <v>2</v>
      </c>
    </row>
    <row r="114" spans="1:8" x14ac:dyDescent="0.3">
      <c r="A114" s="18" t="s">
        <v>199</v>
      </c>
      <c r="B114" s="18" t="s">
        <v>200</v>
      </c>
      <c r="C114" s="18" t="s">
        <v>194</v>
      </c>
      <c r="D114" s="85">
        <v>45443</v>
      </c>
      <c r="E114" s="18">
        <v>1</v>
      </c>
      <c r="F114" s="18">
        <v>23</v>
      </c>
      <c r="G114" s="18" t="s">
        <v>588</v>
      </c>
      <c r="H114" s="18">
        <v>0</v>
      </c>
    </row>
    <row r="115" spans="1:8" x14ac:dyDescent="0.3">
      <c r="A115" s="18" t="s">
        <v>203</v>
      </c>
      <c r="B115" s="18" t="s">
        <v>204</v>
      </c>
      <c r="C115" s="18" t="s">
        <v>205</v>
      </c>
      <c r="D115" s="85">
        <v>45436</v>
      </c>
      <c r="E115" s="18" t="s">
        <v>62</v>
      </c>
      <c r="F115" s="18">
        <v>47</v>
      </c>
      <c r="G115" s="18" t="s">
        <v>589</v>
      </c>
      <c r="H115" s="18">
        <v>1</v>
      </c>
    </row>
    <row r="116" spans="1:8" x14ac:dyDescent="0.3">
      <c r="A116" s="18" t="s">
        <v>206</v>
      </c>
      <c r="B116" s="18" t="s">
        <v>207</v>
      </c>
      <c r="C116" s="18" t="s">
        <v>205</v>
      </c>
      <c r="D116" s="85">
        <v>45436</v>
      </c>
      <c r="E116" s="18" t="s">
        <v>57</v>
      </c>
      <c r="F116" s="18">
        <v>43</v>
      </c>
      <c r="G116" s="18" t="s">
        <v>590</v>
      </c>
      <c r="H116" s="18">
        <v>2</v>
      </c>
    </row>
    <row r="117" spans="1:8" x14ac:dyDescent="0.3">
      <c r="A117" s="18" t="s">
        <v>181</v>
      </c>
      <c r="B117" s="18" t="s">
        <v>182</v>
      </c>
      <c r="C117" s="18" t="s">
        <v>188</v>
      </c>
      <c r="D117" s="85">
        <v>45443</v>
      </c>
      <c r="E117" s="18" t="s">
        <v>591</v>
      </c>
      <c r="F117" s="18">
        <v>17</v>
      </c>
      <c r="G117" s="18" t="s">
        <v>592</v>
      </c>
      <c r="H117" s="18"/>
    </row>
    <row r="118" spans="1:8" x14ac:dyDescent="0.3">
      <c r="A118" s="18" t="s">
        <v>190</v>
      </c>
      <c r="B118" s="18" t="s">
        <v>191</v>
      </c>
      <c r="C118" s="18" t="s">
        <v>188</v>
      </c>
      <c r="D118" s="85">
        <v>45442</v>
      </c>
      <c r="E118" s="18" t="s">
        <v>583</v>
      </c>
      <c r="F118" s="18">
        <v>42</v>
      </c>
      <c r="G118" s="18" t="s">
        <v>439</v>
      </c>
      <c r="H118" s="18">
        <v>1</v>
      </c>
    </row>
    <row r="119" spans="1:8" x14ac:dyDescent="0.3">
      <c r="A119" s="18" t="s">
        <v>185</v>
      </c>
      <c r="B119" s="18" t="s">
        <v>186</v>
      </c>
      <c r="C119" s="18" t="s">
        <v>180</v>
      </c>
      <c r="D119" s="85">
        <v>45435</v>
      </c>
      <c r="E119" s="18" t="s">
        <v>583</v>
      </c>
      <c r="F119" s="18">
        <v>13</v>
      </c>
      <c r="G119" s="18" t="s">
        <v>187</v>
      </c>
      <c r="H119" s="18">
        <v>0</v>
      </c>
    </row>
    <row r="120" spans="1:8" x14ac:dyDescent="0.3">
      <c r="A120" s="18" t="s">
        <v>48</v>
      </c>
      <c r="B120" s="18" t="s">
        <v>183</v>
      </c>
      <c r="C120" s="18" t="s">
        <v>180</v>
      </c>
      <c r="D120" s="85">
        <v>45443</v>
      </c>
      <c r="E120" s="18" t="s">
        <v>593</v>
      </c>
      <c r="F120" s="18">
        <v>49</v>
      </c>
      <c r="G120" s="18" t="s">
        <v>594</v>
      </c>
      <c r="H120" s="18">
        <v>0</v>
      </c>
    </row>
    <row r="121" spans="1:8" x14ac:dyDescent="0.3">
      <c r="A121" s="18" t="s">
        <v>49</v>
      </c>
      <c r="B121" s="18" t="s">
        <v>184</v>
      </c>
      <c r="C121" s="18" t="s">
        <v>180</v>
      </c>
      <c r="D121" s="85">
        <v>45443</v>
      </c>
      <c r="E121" s="18" t="s">
        <v>595</v>
      </c>
      <c r="F121" s="18">
        <v>120</v>
      </c>
      <c r="G121" s="18" t="s">
        <v>596</v>
      </c>
      <c r="H121" s="18">
        <v>0</v>
      </c>
    </row>
    <row r="122" spans="1:8" x14ac:dyDescent="0.3">
      <c r="A122" s="18" t="s">
        <v>178</v>
      </c>
      <c r="B122" s="18" t="s">
        <v>179</v>
      </c>
      <c r="C122" s="18" t="s">
        <v>180</v>
      </c>
      <c r="D122" s="85">
        <v>45432</v>
      </c>
      <c r="E122" s="18" t="s">
        <v>442</v>
      </c>
      <c r="F122" s="18">
        <v>10</v>
      </c>
      <c r="G122" s="18" t="s">
        <v>597</v>
      </c>
      <c r="H122" s="18">
        <v>0</v>
      </c>
    </row>
    <row r="123" spans="1:8" x14ac:dyDescent="0.3">
      <c r="A123" s="18" t="s">
        <v>181</v>
      </c>
      <c r="B123" s="18" t="s">
        <v>182</v>
      </c>
      <c r="C123" s="18" t="s">
        <v>180</v>
      </c>
      <c r="D123" s="85">
        <v>45432</v>
      </c>
      <c r="E123" s="18" t="s">
        <v>598</v>
      </c>
      <c r="F123" s="18">
        <v>6</v>
      </c>
      <c r="G123" s="18" t="s">
        <v>597</v>
      </c>
      <c r="H123" s="18">
        <v>0</v>
      </c>
    </row>
    <row r="124" spans="1:8" x14ac:dyDescent="0.3">
      <c r="A124" s="18" t="s">
        <v>87</v>
      </c>
      <c r="B124" s="18" t="s">
        <v>156</v>
      </c>
      <c r="C124" s="18" t="s">
        <v>157</v>
      </c>
      <c r="D124" s="85">
        <v>45433</v>
      </c>
      <c r="E124" s="18" t="s">
        <v>93</v>
      </c>
      <c r="F124" s="18">
        <v>48</v>
      </c>
      <c r="G124" s="18" t="s">
        <v>599</v>
      </c>
      <c r="H124" s="18">
        <v>1</v>
      </c>
    </row>
    <row r="125" spans="1:8" x14ac:dyDescent="0.3">
      <c r="A125" s="18" t="s">
        <v>600</v>
      </c>
      <c r="B125" s="18" t="s">
        <v>601</v>
      </c>
      <c r="C125" s="18" t="s">
        <v>602</v>
      </c>
      <c r="D125" s="85">
        <v>45432</v>
      </c>
      <c r="E125" s="18" t="s">
        <v>603</v>
      </c>
      <c r="F125" s="18">
        <v>116</v>
      </c>
      <c r="G125" s="18" t="s">
        <v>104</v>
      </c>
      <c r="H125" s="1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B7B10-2506-466B-B88E-EBF40AB2C9A9}">
  <dimension ref="A1:W85"/>
  <sheetViews>
    <sheetView topLeftCell="A22" zoomScaleNormal="100" workbookViewId="0">
      <selection activeCell="A57" sqref="A57:XFD69"/>
    </sheetView>
  </sheetViews>
  <sheetFormatPr defaultColWidth="9.109375" defaultRowHeight="14.4" x14ac:dyDescent="0.3"/>
  <cols>
    <col min="1" max="1" width="20.77734375" style="49" customWidth="1"/>
    <col min="2" max="2" width="38.44140625" style="49" customWidth="1"/>
    <col min="3" max="3" width="45" style="49" customWidth="1"/>
    <col min="4" max="4" width="12.77734375" style="64" customWidth="1"/>
    <col min="5" max="5" width="13.77734375" style="49" customWidth="1"/>
    <col min="6" max="6" width="20" style="49" customWidth="1"/>
    <col min="7" max="7" width="42.44140625" style="49" customWidth="1"/>
    <col min="8" max="8" width="17.6640625" style="49" customWidth="1"/>
    <col min="9" max="9" width="11.33203125" style="49" customWidth="1"/>
    <col min="10" max="10" width="9.44140625" style="49" customWidth="1"/>
    <col min="11" max="11" width="16.44140625" style="49" customWidth="1"/>
    <col min="12" max="12" width="15.77734375" style="49" customWidth="1"/>
    <col min="13" max="13" width="15.6640625" style="49" customWidth="1"/>
    <col min="14" max="14" width="16" style="49" customWidth="1"/>
    <col min="15" max="15" width="16.109375" style="49" customWidth="1"/>
    <col min="16" max="16" width="15.44140625" style="49" customWidth="1"/>
    <col min="17" max="19" width="14.33203125" style="49" customWidth="1"/>
    <col min="20" max="23" width="17.109375" style="49" customWidth="1"/>
    <col min="24" max="16384" width="9.109375" style="49"/>
  </cols>
  <sheetData>
    <row r="1" spans="1:23" ht="15" customHeight="1" x14ac:dyDescent="0.3">
      <c r="A1" s="40" t="s">
        <v>2</v>
      </c>
      <c r="B1" s="40" t="s">
        <v>3</v>
      </c>
      <c r="C1" s="40" t="s">
        <v>4</v>
      </c>
      <c r="D1" s="50" t="s">
        <v>5</v>
      </c>
      <c r="E1" s="40" t="s">
        <v>6</v>
      </c>
      <c r="F1" s="40" t="s">
        <v>7</v>
      </c>
      <c r="G1" s="40" t="s">
        <v>105</v>
      </c>
      <c r="H1" s="40" t="s">
        <v>8</v>
      </c>
      <c r="I1" s="40" t="s">
        <v>9</v>
      </c>
      <c r="J1" s="40" t="s">
        <v>10</v>
      </c>
      <c r="K1" s="40" t="s">
        <v>11</v>
      </c>
      <c r="L1" s="40" t="s">
        <v>12</v>
      </c>
      <c r="M1" s="40" t="s">
        <v>13</v>
      </c>
      <c r="N1" s="40" t="s">
        <v>14</v>
      </c>
      <c r="O1" s="40" t="s">
        <v>15</v>
      </c>
      <c r="P1" s="40" t="s">
        <v>90</v>
      </c>
      <c r="Q1" s="40" t="s">
        <v>91</v>
      </c>
      <c r="R1" s="40" t="s">
        <v>95</v>
      </c>
      <c r="S1" s="40" t="s">
        <v>96</v>
      </c>
      <c r="T1" s="40" t="s">
        <v>97</v>
      </c>
      <c r="U1" s="40" t="s">
        <v>98</v>
      </c>
      <c r="V1" s="40" t="s">
        <v>99</v>
      </c>
      <c r="W1" s="40" t="s">
        <v>100</v>
      </c>
    </row>
    <row r="2" spans="1:23" s="106" customFormat="1" ht="15" customHeight="1" x14ac:dyDescent="0.3">
      <c r="A2" s="119" t="s">
        <v>317</v>
      </c>
      <c r="B2" s="119" t="s">
        <v>319</v>
      </c>
      <c r="C2" s="119"/>
      <c r="D2" s="122">
        <v>45434</v>
      </c>
      <c r="E2" s="123" t="s">
        <v>440</v>
      </c>
      <c r="F2" s="123"/>
      <c r="G2" s="123" t="s">
        <v>415</v>
      </c>
      <c r="H2" s="101">
        <v>13</v>
      </c>
      <c r="I2" s="102">
        <v>0.5</v>
      </c>
      <c r="J2" s="103">
        <f t="shared" ref="J2:J11" si="0">PRODUCT(H2,I2)</f>
        <v>6.5</v>
      </c>
      <c r="K2" s="104"/>
      <c r="L2" s="105"/>
      <c r="M2" s="105"/>
      <c r="N2" s="105"/>
      <c r="O2" s="104"/>
      <c r="P2" s="105"/>
      <c r="Q2" s="105"/>
      <c r="R2" s="105"/>
      <c r="S2" s="105"/>
      <c r="T2" s="105"/>
      <c r="U2" s="105"/>
      <c r="V2" s="105"/>
      <c r="W2" s="105"/>
    </row>
    <row r="3" spans="1:23" s="106" customFormat="1" ht="15" customHeight="1" x14ac:dyDescent="0.3">
      <c r="A3" s="119"/>
      <c r="B3" s="119" t="s">
        <v>321</v>
      </c>
      <c r="C3" s="119"/>
      <c r="D3" s="122">
        <v>45435</v>
      </c>
      <c r="E3" s="123" t="s">
        <v>440</v>
      </c>
      <c r="F3" s="123"/>
      <c r="G3" s="123" t="s">
        <v>415</v>
      </c>
      <c r="H3" s="101">
        <v>13</v>
      </c>
      <c r="I3" s="102">
        <v>0.5</v>
      </c>
      <c r="J3" s="103">
        <f t="shared" si="0"/>
        <v>6.5</v>
      </c>
      <c r="K3" s="104"/>
      <c r="L3" s="105"/>
      <c r="M3" s="105"/>
      <c r="N3" s="105"/>
      <c r="O3" s="104"/>
      <c r="P3" s="105"/>
      <c r="Q3" s="105"/>
      <c r="R3" s="105"/>
      <c r="S3" s="105"/>
      <c r="T3" s="105"/>
      <c r="U3" s="105"/>
      <c r="V3" s="105"/>
      <c r="W3" s="105"/>
    </row>
    <row r="4" spans="1:23" s="106" customFormat="1" ht="15" customHeight="1" x14ac:dyDescent="0.3">
      <c r="A4" s="119" t="s">
        <v>80</v>
      </c>
      <c r="B4" s="119" t="s">
        <v>81</v>
      </c>
      <c r="C4" s="119"/>
      <c r="D4" s="122">
        <v>45436</v>
      </c>
      <c r="E4" s="123" t="s">
        <v>440</v>
      </c>
      <c r="F4" s="123"/>
      <c r="G4" s="123" t="s">
        <v>415</v>
      </c>
      <c r="H4" s="101">
        <v>13</v>
      </c>
      <c r="I4" s="102">
        <v>0.5</v>
      </c>
      <c r="J4" s="103">
        <f t="shared" si="0"/>
        <v>6.5</v>
      </c>
      <c r="K4" s="104"/>
      <c r="L4" s="105"/>
      <c r="M4" s="105"/>
      <c r="N4" s="105"/>
      <c r="O4" s="104"/>
      <c r="P4" s="105"/>
      <c r="Q4" s="105"/>
      <c r="R4" s="105"/>
      <c r="S4" s="105"/>
      <c r="T4" s="105"/>
      <c r="U4" s="105"/>
      <c r="V4" s="105"/>
      <c r="W4" s="105"/>
    </row>
    <row r="5" spans="1:23" s="106" customFormat="1" ht="15" customHeight="1" x14ac:dyDescent="0.3">
      <c r="A5" s="119" t="s">
        <v>316</v>
      </c>
      <c r="B5" s="119" t="s">
        <v>318</v>
      </c>
      <c r="C5" s="119"/>
      <c r="D5" s="122">
        <v>45433</v>
      </c>
      <c r="E5" s="123" t="s">
        <v>440</v>
      </c>
      <c r="F5" s="123"/>
      <c r="G5" s="123" t="s">
        <v>415</v>
      </c>
      <c r="H5" s="101">
        <v>13</v>
      </c>
      <c r="I5" s="102">
        <v>0.5</v>
      </c>
      <c r="J5" s="103">
        <f t="shared" si="0"/>
        <v>6.5</v>
      </c>
      <c r="K5" s="104"/>
      <c r="L5" s="105"/>
      <c r="M5" s="105"/>
      <c r="N5" s="105"/>
      <c r="O5" s="104"/>
      <c r="P5" s="105"/>
      <c r="Q5" s="105"/>
      <c r="R5" s="105"/>
      <c r="S5" s="105"/>
      <c r="T5" s="105"/>
      <c r="U5" s="105"/>
      <c r="V5" s="105"/>
      <c r="W5" s="105"/>
    </row>
    <row r="6" spans="1:23" ht="15" customHeight="1" x14ac:dyDescent="0.3">
      <c r="A6" s="89" t="s">
        <v>308</v>
      </c>
      <c r="B6" s="89" t="s">
        <v>309</v>
      </c>
      <c r="C6" s="89" t="s">
        <v>310</v>
      </c>
      <c r="D6" s="121">
        <v>45432</v>
      </c>
      <c r="E6" s="89" t="s">
        <v>449</v>
      </c>
      <c r="F6" s="89">
        <v>17</v>
      </c>
      <c r="G6" s="89" t="s">
        <v>72</v>
      </c>
      <c r="H6" s="108">
        <v>0</v>
      </c>
      <c r="I6" s="109"/>
      <c r="J6" s="110">
        <f t="shared" si="0"/>
        <v>0</v>
      </c>
      <c r="K6" s="111"/>
      <c r="L6" s="112"/>
      <c r="M6" s="112"/>
      <c r="N6" s="112"/>
      <c r="O6" s="111"/>
      <c r="P6" s="112"/>
      <c r="Q6" s="112"/>
      <c r="R6" s="112"/>
      <c r="S6" s="112"/>
      <c r="T6" s="112"/>
      <c r="U6" s="112"/>
      <c r="V6" s="112"/>
      <c r="W6" s="112"/>
    </row>
    <row r="7" spans="1:23" ht="15" customHeight="1" x14ac:dyDescent="0.3">
      <c r="A7" s="119" t="s">
        <v>301</v>
      </c>
      <c r="B7" s="89" t="s">
        <v>302</v>
      </c>
      <c r="C7" s="89" t="s">
        <v>303</v>
      </c>
      <c r="D7" s="92">
        <v>45432</v>
      </c>
      <c r="E7" s="89" t="s">
        <v>451</v>
      </c>
      <c r="F7" s="89" t="s">
        <v>410</v>
      </c>
      <c r="G7" s="119" t="s">
        <v>452</v>
      </c>
      <c r="H7" s="108">
        <v>4</v>
      </c>
      <c r="I7" s="109">
        <v>1</v>
      </c>
      <c r="J7" s="110">
        <f t="shared" si="0"/>
        <v>4</v>
      </c>
      <c r="K7" s="111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</row>
    <row r="8" spans="1:23" ht="15" customHeight="1" x14ac:dyDescent="0.3">
      <c r="A8" s="89" t="s">
        <v>297</v>
      </c>
      <c r="B8" s="89" t="s">
        <v>298</v>
      </c>
      <c r="C8" s="89" t="s">
        <v>299</v>
      </c>
      <c r="D8" s="121">
        <v>45433</v>
      </c>
      <c r="E8" s="89" t="s">
        <v>446</v>
      </c>
      <c r="F8" s="89" t="s">
        <v>409</v>
      </c>
      <c r="G8" s="89" t="s">
        <v>422</v>
      </c>
      <c r="H8" s="125">
        <v>0</v>
      </c>
      <c r="I8" s="109"/>
      <c r="J8" s="110">
        <f t="shared" si="0"/>
        <v>0</v>
      </c>
      <c r="K8" s="111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</row>
    <row r="9" spans="1:23" ht="15" customHeight="1" x14ac:dyDescent="0.3">
      <c r="A9" s="89" t="s">
        <v>304</v>
      </c>
      <c r="B9" s="89" t="s">
        <v>305</v>
      </c>
      <c r="C9" s="89" t="s">
        <v>306</v>
      </c>
      <c r="D9" s="121">
        <v>45433</v>
      </c>
      <c r="E9" s="89" t="s">
        <v>446</v>
      </c>
      <c r="F9" s="89" t="s">
        <v>411</v>
      </c>
      <c r="G9" s="89" t="s">
        <v>447</v>
      </c>
      <c r="H9" s="125">
        <v>2</v>
      </c>
      <c r="I9" s="109">
        <v>1.5</v>
      </c>
      <c r="J9" s="110">
        <f t="shared" si="0"/>
        <v>3</v>
      </c>
      <c r="K9" s="111"/>
      <c r="L9" s="112"/>
      <c r="M9" s="112"/>
      <c r="N9" s="112"/>
      <c r="O9" s="111"/>
      <c r="P9" s="112"/>
      <c r="Q9" s="112"/>
      <c r="R9" s="112"/>
      <c r="S9" s="112"/>
      <c r="T9" s="112"/>
      <c r="U9" s="112"/>
      <c r="V9" s="112"/>
      <c r="W9" s="112"/>
    </row>
    <row r="10" spans="1:23" ht="15" customHeight="1" x14ac:dyDescent="0.3">
      <c r="A10" s="89" t="s">
        <v>0</v>
      </c>
      <c r="B10" s="89" t="s">
        <v>295</v>
      </c>
      <c r="C10" s="89" t="s">
        <v>296</v>
      </c>
      <c r="D10" s="92">
        <v>45434</v>
      </c>
      <c r="E10" s="89" t="s">
        <v>448</v>
      </c>
      <c r="F10" s="89">
        <v>12</v>
      </c>
      <c r="G10" s="89" t="s">
        <v>422</v>
      </c>
      <c r="H10" s="124">
        <v>0</v>
      </c>
      <c r="I10" s="109"/>
      <c r="J10" s="110">
        <f t="shared" si="0"/>
        <v>0</v>
      </c>
      <c r="K10" s="111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</row>
    <row r="11" spans="1:23" ht="15" customHeight="1" x14ac:dyDescent="0.3">
      <c r="A11" s="89" t="s">
        <v>45</v>
      </c>
      <c r="B11" s="89" t="s">
        <v>284</v>
      </c>
      <c r="C11" s="89" t="s">
        <v>285</v>
      </c>
      <c r="D11" s="92">
        <v>45432</v>
      </c>
      <c r="E11" s="89" t="s">
        <v>445</v>
      </c>
      <c r="F11" s="89" t="s">
        <v>287</v>
      </c>
      <c r="G11" s="89" t="s">
        <v>288</v>
      </c>
      <c r="H11" s="107">
        <v>3</v>
      </c>
      <c r="I11" s="109">
        <v>1</v>
      </c>
      <c r="J11" s="110">
        <f t="shared" si="0"/>
        <v>3</v>
      </c>
      <c r="K11" s="111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</row>
    <row r="12" spans="1:23" ht="15" customHeight="1" x14ac:dyDescent="0.3">
      <c r="A12" s="89" t="s">
        <v>289</v>
      </c>
      <c r="B12" s="89" t="s">
        <v>290</v>
      </c>
      <c r="C12" s="89" t="s">
        <v>291</v>
      </c>
      <c r="D12" s="97">
        <v>45443</v>
      </c>
      <c r="E12" s="89" t="s">
        <v>441</v>
      </c>
      <c r="F12" s="89" t="s">
        <v>292</v>
      </c>
      <c r="G12" s="89" t="s">
        <v>443</v>
      </c>
      <c r="H12" s="107">
        <v>4</v>
      </c>
      <c r="I12" s="109"/>
      <c r="J12" s="110"/>
      <c r="K12" s="111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</row>
    <row r="13" spans="1:23" ht="15" customHeight="1" x14ac:dyDescent="0.3">
      <c r="A13" s="89" t="s">
        <v>289</v>
      </c>
      <c r="B13" s="89" t="s">
        <v>290</v>
      </c>
      <c r="C13" s="89" t="s">
        <v>293</v>
      </c>
      <c r="D13" s="97">
        <v>45443</v>
      </c>
      <c r="E13" s="89" t="s">
        <v>441</v>
      </c>
      <c r="F13" s="89" t="s">
        <v>294</v>
      </c>
      <c r="G13" s="89" t="s">
        <v>444</v>
      </c>
      <c r="H13" s="107">
        <v>1</v>
      </c>
      <c r="I13" s="109"/>
      <c r="J13" s="110"/>
      <c r="K13" s="111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</row>
    <row r="14" spans="1:23" ht="15" customHeight="1" x14ac:dyDescent="0.3">
      <c r="A14" s="89" t="s">
        <v>272</v>
      </c>
      <c r="B14" s="89" t="s">
        <v>273</v>
      </c>
      <c r="C14" s="89" t="s">
        <v>274</v>
      </c>
      <c r="D14" s="92">
        <v>45432</v>
      </c>
      <c r="E14" s="89" t="s">
        <v>433</v>
      </c>
      <c r="F14" s="89">
        <v>115</v>
      </c>
      <c r="G14" s="89" t="s">
        <v>435</v>
      </c>
      <c r="H14" s="107">
        <v>4</v>
      </c>
      <c r="I14" s="109">
        <v>2.5</v>
      </c>
      <c r="J14" s="110">
        <f>PRODUCT(H14,I14)</f>
        <v>10</v>
      </c>
      <c r="K14" s="111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</row>
    <row r="15" spans="1:23" ht="15" customHeight="1" x14ac:dyDescent="0.3">
      <c r="A15" s="89" t="s">
        <v>272</v>
      </c>
      <c r="B15" s="89" t="s">
        <v>276</v>
      </c>
      <c r="C15" s="89" t="s">
        <v>277</v>
      </c>
      <c r="D15" s="92">
        <v>45432</v>
      </c>
      <c r="E15" s="89" t="s">
        <v>434</v>
      </c>
      <c r="F15" s="89">
        <v>140</v>
      </c>
      <c r="G15" s="89" t="s">
        <v>436</v>
      </c>
      <c r="H15" s="107">
        <v>4</v>
      </c>
      <c r="I15" s="109">
        <v>2.5</v>
      </c>
      <c r="J15" s="110">
        <f>PRODUCT(H15,I15)</f>
        <v>10</v>
      </c>
      <c r="K15" s="111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</row>
    <row r="16" spans="1:23" ht="15" customHeight="1" x14ac:dyDescent="0.3">
      <c r="A16" s="89" t="s">
        <v>253</v>
      </c>
      <c r="B16" s="89" t="s">
        <v>254</v>
      </c>
      <c r="C16" s="89" t="s">
        <v>255</v>
      </c>
      <c r="D16" s="92">
        <v>45439</v>
      </c>
      <c r="E16" s="89" t="s">
        <v>103</v>
      </c>
      <c r="F16" s="89">
        <v>125</v>
      </c>
      <c r="G16" s="89" t="s">
        <v>260</v>
      </c>
      <c r="H16" s="107">
        <v>0</v>
      </c>
      <c r="I16" s="109"/>
      <c r="J16" s="110">
        <f t="shared" ref="J16:J26" si="1">PRODUCT(H16,I16)</f>
        <v>0</v>
      </c>
      <c r="K16" s="11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</row>
    <row r="17" spans="1:23" ht="15" customHeight="1" x14ac:dyDescent="0.3">
      <c r="A17" s="89" t="s">
        <v>314</v>
      </c>
      <c r="B17" s="89" t="s">
        <v>315</v>
      </c>
      <c r="C17" s="89" t="s">
        <v>124</v>
      </c>
      <c r="D17" s="90">
        <v>45440</v>
      </c>
      <c r="E17" s="118" t="s">
        <v>71</v>
      </c>
      <c r="F17" s="89" t="s">
        <v>127</v>
      </c>
      <c r="G17" s="89" t="s">
        <v>427</v>
      </c>
      <c r="H17" s="107">
        <v>1</v>
      </c>
      <c r="I17" s="109">
        <v>2</v>
      </c>
      <c r="J17" s="110">
        <f t="shared" si="1"/>
        <v>2</v>
      </c>
      <c r="K17" s="111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</row>
    <row r="18" spans="1:23" ht="15" customHeight="1" x14ac:dyDescent="0.3">
      <c r="A18" s="89" t="s">
        <v>261</v>
      </c>
      <c r="B18" s="89" t="s">
        <v>262</v>
      </c>
      <c r="C18" s="89" t="s">
        <v>263</v>
      </c>
      <c r="D18" s="92">
        <v>45439</v>
      </c>
      <c r="E18" s="89" t="s">
        <v>79</v>
      </c>
      <c r="F18" s="89">
        <v>356</v>
      </c>
      <c r="G18" s="89" t="s">
        <v>432</v>
      </c>
      <c r="H18" s="107">
        <v>10</v>
      </c>
      <c r="I18" s="109">
        <v>3.5</v>
      </c>
      <c r="J18" s="110">
        <f t="shared" si="1"/>
        <v>35</v>
      </c>
      <c r="K18" s="111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</row>
    <row r="19" spans="1:23" ht="15" customHeight="1" x14ac:dyDescent="0.3">
      <c r="A19" s="96" t="s">
        <v>41</v>
      </c>
      <c r="B19" s="96" t="s">
        <v>1</v>
      </c>
      <c r="C19" s="96" t="s">
        <v>124</v>
      </c>
      <c r="D19" s="97">
        <v>45440</v>
      </c>
      <c r="E19" s="96" t="s">
        <v>71</v>
      </c>
      <c r="F19" s="89" t="s">
        <v>125</v>
      </c>
      <c r="G19" s="98" t="s">
        <v>428</v>
      </c>
      <c r="H19" s="107">
        <v>4</v>
      </c>
      <c r="I19" s="113">
        <v>2</v>
      </c>
      <c r="J19" s="110">
        <f t="shared" si="1"/>
        <v>8</v>
      </c>
      <c r="K19" s="111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</row>
    <row r="20" spans="1:23" ht="15" customHeight="1" x14ac:dyDescent="0.3">
      <c r="A20" s="89" t="s">
        <v>269</v>
      </c>
      <c r="B20" s="89" t="s">
        <v>270</v>
      </c>
      <c r="C20" s="89" t="s">
        <v>271</v>
      </c>
      <c r="D20" s="92">
        <v>45432</v>
      </c>
      <c r="E20" s="89" t="s">
        <v>431</v>
      </c>
      <c r="F20" s="89">
        <v>80</v>
      </c>
      <c r="G20" s="89" t="s">
        <v>89</v>
      </c>
      <c r="H20" s="107">
        <v>2</v>
      </c>
      <c r="I20" s="109">
        <v>1</v>
      </c>
      <c r="J20" s="110">
        <f t="shared" si="1"/>
        <v>2</v>
      </c>
      <c r="K20" s="111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</row>
    <row r="21" spans="1:23" ht="15" customHeight="1" x14ac:dyDescent="0.3">
      <c r="A21" s="120" t="s">
        <v>69</v>
      </c>
      <c r="B21" s="120" t="s">
        <v>170</v>
      </c>
      <c r="C21" s="120" t="s">
        <v>166</v>
      </c>
      <c r="D21" s="121">
        <v>45433</v>
      </c>
      <c r="E21" s="119" t="s">
        <v>62</v>
      </c>
      <c r="F21" s="120">
        <v>47</v>
      </c>
      <c r="G21" s="91" t="s">
        <v>439</v>
      </c>
      <c r="H21" s="114">
        <v>2</v>
      </c>
      <c r="I21" s="113">
        <v>3.5</v>
      </c>
      <c r="J21" s="110">
        <f t="shared" si="1"/>
        <v>7</v>
      </c>
      <c r="K21" s="111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</row>
    <row r="22" spans="1:23" ht="15" customHeight="1" x14ac:dyDescent="0.3">
      <c r="A22" s="89" t="s">
        <v>265</v>
      </c>
      <c r="B22" s="89" t="s">
        <v>266</v>
      </c>
      <c r="C22" s="89" t="s">
        <v>267</v>
      </c>
      <c r="D22" s="92">
        <v>45432</v>
      </c>
      <c r="E22" s="89" t="s">
        <v>57</v>
      </c>
      <c r="F22" s="89">
        <v>150</v>
      </c>
      <c r="G22" s="89" t="s">
        <v>437</v>
      </c>
      <c r="H22" s="107">
        <v>6</v>
      </c>
      <c r="I22" s="109">
        <v>2</v>
      </c>
      <c r="J22" s="110">
        <f t="shared" si="1"/>
        <v>12</v>
      </c>
      <c r="K22" s="111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</row>
    <row r="23" spans="1:23" ht="15" customHeight="1" x14ac:dyDescent="0.3">
      <c r="A23" s="89" t="s">
        <v>280</v>
      </c>
      <c r="B23" s="89" t="s">
        <v>281</v>
      </c>
      <c r="C23" s="89" t="s">
        <v>282</v>
      </c>
      <c r="D23" s="90">
        <v>45435</v>
      </c>
      <c r="E23" s="118" t="s">
        <v>450</v>
      </c>
      <c r="F23" s="89">
        <v>91</v>
      </c>
      <c r="G23" s="126" t="s">
        <v>76</v>
      </c>
      <c r="H23" s="107">
        <v>3</v>
      </c>
      <c r="I23" s="109">
        <v>2</v>
      </c>
      <c r="J23" s="110">
        <f t="shared" si="1"/>
        <v>6</v>
      </c>
      <c r="K23" s="111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</row>
    <row r="24" spans="1:23" ht="15" customHeight="1" x14ac:dyDescent="0.3">
      <c r="A24" s="89" t="s">
        <v>40</v>
      </c>
      <c r="B24" s="89" t="s">
        <v>278</v>
      </c>
      <c r="C24" s="89" t="s">
        <v>279</v>
      </c>
      <c r="D24" s="92">
        <v>45435</v>
      </c>
      <c r="E24" s="89" t="s">
        <v>442</v>
      </c>
      <c r="F24" s="89">
        <v>60</v>
      </c>
      <c r="G24" s="89" t="s">
        <v>70</v>
      </c>
      <c r="H24" s="107">
        <v>2</v>
      </c>
      <c r="I24" s="109">
        <v>3</v>
      </c>
      <c r="J24" s="110">
        <f t="shared" si="1"/>
        <v>6</v>
      </c>
      <c r="K24" s="111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</row>
    <row r="25" spans="1:23" ht="15" customHeight="1" x14ac:dyDescent="0.3">
      <c r="A25" s="89" t="s">
        <v>257</v>
      </c>
      <c r="B25" s="89" t="s">
        <v>258</v>
      </c>
      <c r="C25" s="89" t="s">
        <v>255</v>
      </c>
      <c r="D25" s="92">
        <v>45436</v>
      </c>
      <c r="E25" s="89" t="s">
        <v>438</v>
      </c>
      <c r="F25" s="89">
        <v>168</v>
      </c>
      <c r="G25" s="89" t="s">
        <v>260</v>
      </c>
      <c r="H25" s="107">
        <v>6</v>
      </c>
      <c r="I25" s="109">
        <v>4</v>
      </c>
      <c r="J25" s="110">
        <f t="shared" si="1"/>
        <v>24</v>
      </c>
      <c r="K25" s="111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</row>
    <row r="26" spans="1:23" ht="15" customHeight="1" x14ac:dyDescent="0.3">
      <c r="A26" s="89" t="s">
        <v>249</v>
      </c>
      <c r="B26" s="89" t="s">
        <v>250</v>
      </c>
      <c r="C26" s="89" t="s">
        <v>251</v>
      </c>
      <c r="D26" s="92">
        <v>45440</v>
      </c>
      <c r="E26" s="89" t="s">
        <v>429</v>
      </c>
      <c r="F26" s="119">
        <v>234</v>
      </c>
      <c r="G26" s="89" t="s">
        <v>430</v>
      </c>
      <c r="H26" s="107">
        <v>7</v>
      </c>
      <c r="I26" s="109">
        <v>2</v>
      </c>
      <c r="J26" s="110">
        <f t="shared" si="1"/>
        <v>14</v>
      </c>
      <c r="K26" s="111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</row>
    <row r="27" spans="1:23" s="18" customFormat="1" ht="15" customHeight="1" x14ac:dyDescent="0.2">
      <c r="A27" s="18" t="s">
        <v>40</v>
      </c>
      <c r="B27" s="18" t="s">
        <v>453</v>
      </c>
      <c r="C27" s="18" t="s">
        <v>454</v>
      </c>
      <c r="D27" s="18" t="s">
        <v>455</v>
      </c>
      <c r="E27" s="18" t="s">
        <v>456</v>
      </c>
      <c r="F27" s="18">
        <v>60</v>
      </c>
      <c r="G27" s="18" t="s">
        <v>70</v>
      </c>
      <c r="H27" s="66">
        <v>2</v>
      </c>
      <c r="I27" s="88"/>
      <c r="J27" s="52"/>
      <c r="K27" s="51"/>
    </row>
    <row r="28" spans="1:23" s="18" customFormat="1" ht="15" customHeight="1" x14ac:dyDescent="0.2">
      <c r="A28" s="88" t="s">
        <v>108</v>
      </c>
      <c r="B28" s="88" t="s">
        <v>109</v>
      </c>
      <c r="C28" s="88" t="s">
        <v>457</v>
      </c>
      <c r="D28" s="80" t="s">
        <v>458</v>
      </c>
      <c r="E28" s="17" t="s">
        <v>459</v>
      </c>
      <c r="F28" s="17">
        <v>100</v>
      </c>
      <c r="G28" s="17" t="s">
        <v>260</v>
      </c>
      <c r="H28" s="17">
        <v>4</v>
      </c>
      <c r="I28" s="52"/>
      <c r="J28" s="52"/>
      <c r="K28" s="51"/>
    </row>
    <row r="29" spans="1:23" s="18" customFormat="1" ht="15" customHeight="1" x14ac:dyDescent="0.2">
      <c r="A29" s="88" t="s">
        <v>113</v>
      </c>
      <c r="B29" s="88" t="s">
        <v>114</v>
      </c>
      <c r="C29" s="88" t="s">
        <v>110</v>
      </c>
      <c r="D29" s="80" t="s">
        <v>460</v>
      </c>
      <c r="E29" s="17" t="s">
        <v>461</v>
      </c>
      <c r="F29" s="17">
        <v>21</v>
      </c>
      <c r="G29" s="17" t="s">
        <v>462</v>
      </c>
      <c r="H29" s="17">
        <v>1</v>
      </c>
      <c r="I29" s="52"/>
      <c r="J29" s="52"/>
      <c r="K29" s="51"/>
    </row>
    <row r="30" spans="1:23" s="18" customFormat="1" ht="15" customHeight="1" x14ac:dyDescent="0.2">
      <c r="A30" s="88" t="s">
        <v>116</v>
      </c>
      <c r="B30" s="88" t="s">
        <v>117</v>
      </c>
      <c r="C30" s="88" t="s">
        <v>110</v>
      </c>
      <c r="D30" s="56" t="s">
        <v>460</v>
      </c>
      <c r="E30" s="17" t="s">
        <v>57</v>
      </c>
      <c r="F30" s="17">
        <v>105</v>
      </c>
      <c r="G30" s="17" t="s">
        <v>463</v>
      </c>
      <c r="H30" s="17">
        <v>4</v>
      </c>
      <c r="I30" s="52"/>
      <c r="J30" s="52"/>
      <c r="K30" s="51"/>
    </row>
    <row r="31" spans="1:23" s="18" customFormat="1" ht="15" customHeight="1" x14ac:dyDescent="0.2">
      <c r="A31" s="88" t="s">
        <v>119</v>
      </c>
      <c r="B31" s="88" t="s">
        <v>120</v>
      </c>
      <c r="C31" s="88" t="s">
        <v>121</v>
      </c>
      <c r="D31" s="56" t="s">
        <v>464</v>
      </c>
      <c r="E31" s="17" t="s">
        <v>62</v>
      </c>
      <c r="F31" s="17">
        <v>14</v>
      </c>
      <c r="G31" s="17" t="s">
        <v>465</v>
      </c>
      <c r="H31" s="17">
        <v>0</v>
      </c>
      <c r="I31" s="52"/>
      <c r="J31" s="52"/>
      <c r="K31" s="51"/>
    </row>
    <row r="32" spans="1:23" s="18" customFormat="1" ht="15" customHeight="1" x14ac:dyDescent="0.2">
      <c r="A32" s="88" t="s">
        <v>122</v>
      </c>
      <c r="B32" s="88" t="s">
        <v>42</v>
      </c>
      <c r="C32" s="88" t="s">
        <v>121</v>
      </c>
      <c r="D32" s="56" t="s">
        <v>464</v>
      </c>
      <c r="E32" s="17" t="s">
        <v>57</v>
      </c>
      <c r="F32" s="17">
        <v>110</v>
      </c>
      <c r="G32" s="17" t="s">
        <v>288</v>
      </c>
      <c r="H32" s="17">
        <v>2</v>
      </c>
      <c r="I32" s="52"/>
      <c r="J32" s="52"/>
      <c r="K32" s="51"/>
    </row>
    <row r="33" spans="1:11" s="18" customFormat="1" ht="15" customHeight="1" x14ac:dyDescent="0.2">
      <c r="A33" s="88" t="s">
        <v>41</v>
      </c>
      <c r="B33" s="88" t="s">
        <v>1</v>
      </c>
      <c r="C33" s="88" t="s">
        <v>124</v>
      </c>
      <c r="D33" s="56" t="s">
        <v>466</v>
      </c>
      <c r="E33" s="17" t="s">
        <v>467</v>
      </c>
      <c r="F33" s="17">
        <v>158</v>
      </c>
      <c r="G33" s="17" t="s">
        <v>260</v>
      </c>
      <c r="H33" s="17">
        <v>4</v>
      </c>
      <c r="I33" s="52"/>
      <c r="J33" s="52"/>
      <c r="K33" s="51"/>
    </row>
    <row r="34" spans="1:11" s="18" customFormat="1" ht="15" customHeight="1" x14ac:dyDescent="0.2">
      <c r="A34" s="88" t="s">
        <v>468</v>
      </c>
      <c r="B34" s="88" t="s">
        <v>469</v>
      </c>
      <c r="C34" s="88" t="s">
        <v>124</v>
      </c>
      <c r="D34" s="56" t="s">
        <v>466</v>
      </c>
      <c r="E34" s="17" t="s">
        <v>467</v>
      </c>
      <c r="F34" s="17">
        <v>46</v>
      </c>
      <c r="G34" s="17" t="s">
        <v>427</v>
      </c>
      <c r="H34" s="17">
        <v>1</v>
      </c>
      <c r="I34" s="52"/>
      <c r="J34" s="52"/>
      <c r="K34" s="51"/>
    </row>
    <row r="35" spans="1:11" s="18" customFormat="1" ht="15" customHeight="1" x14ac:dyDescent="0.2">
      <c r="A35" s="88" t="s">
        <v>129</v>
      </c>
      <c r="B35" s="88" t="s">
        <v>130</v>
      </c>
      <c r="C35" s="88" t="s">
        <v>131</v>
      </c>
      <c r="D35" s="56" t="s">
        <v>470</v>
      </c>
      <c r="E35" s="17" t="s">
        <v>429</v>
      </c>
      <c r="F35" s="17">
        <v>74</v>
      </c>
      <c r="G35" s="17" t="s">
        <v>89</v>
      </c>
      <c r="H35" s="17">
        <v>2</v>
      </c>
      <c r="I35" s="52"/>
      <c r="J35" s="52"/>
      <c r="K35" s="51"/>
    </row>
    <row r="36" spans="1:11" s="18" customFormat="1" ht="15" customHeight="1" x14ac:dyDescent="0.2">
      <c r="A36" s="88" t="s">
        <v>134</v>
      </c>
      <c r="B36" s="88" t="s">
        <v>135</v>
      </c>
      <c r="C36" s="88" t="s">
        <v>131</v>
      </c>
      <c r="D36" s="56" t="s">
        <v>471</v>
      </c>
      <c r="E36" s="17" t="s">
        <v>472</v>
      </c>
      <c r="F36" s="17">
        <v>67</v>
      </c>
      <c r="G36" s="17" t="s">
        <v>70</v>
      </c>
      <c r="H36" s="17">
        <v>2</v>
      </c>
      <c r="I36" s="52"/>
      <c r="J36" s="52"/>
      <c r="K36" s="51"/>
    </row>
    <row r="37" spans="1:11" s="18" customFormat="1" ht="15" customHeight="1" x14ac:dyDescent="0.2">
      <c r="A37" s="88" t="s">
        <v>136</v>
      </c>
      <c r="B37" s="88" t="s">
        <v>137</v>
      </c>
      <c r="C37" s="88" t="s">
        <v>457</v>
      </c>
      <c r="D37" s="56" t="s">
        <v>473</v>
      </c>
      <c r="E37" s="17" t="s">
        <v>459</v>
      </c>
      <c r="F37" s="17">
        <v>27</v>
      </c>
      <c r="G37" s="17" t="s">
        <v>398</v>
      </c>
      <c r="H37" s="17">
        <v>1</v>
      </c>
      <c r="I37" s="52"/>
      <c r="J37" s="52"/>
      <c r="K37" s="51"/>
    </row>
    <row r="38" spans="1:11" s="18" customFormat="1" ht="15" customHeight="1" x14ac:dyDescent="0.2">
      <c r="A38" s="88" t="s">
        <v>140</v>
      </c>
      <c r="B38" s="88" t="s">
        <v>141</v>
      </c>
      <c r="C38" s="88" t="s">
        <v>142</v>
      </c>
      <c r="D38" s="56" t="s">
        <v>470</v>
      </c>
      <c r="E38" s="17" t="s">
        <v>474</v>
      </c>
      <c r="F38" s="17">
        <v>57</v>
      </c>
      <c r="G38" s="17" t="s">
        <v>475</v>
      </c>
      <c r="H38" s="17">
        <v>2</v>
      </c>
      <c r="I38" s="52"/>
      <c r="J38" s="52"/>
      <c r="K38" s="51"/>
    </row>
    <row r="39" spans="1:11" s="18" customFormat="1" ht="15" customHeight="1" x14ac:dyDescent="0.2">
      <c r="A39" s="88" t="s">
        <v>143</v>
      </c>
      <c r="B39" s="88" t="s">
        <v>144</v>
      </c>
      <c r="C39" s="88" t="s">
        <v>145</v>
      </c>
      <c r="D39" s="56" t="s">
        <v>471</v>
      </c>
      <c r="E39" s="17" t="s">
        <v>78</v>
      </c>
      <c r="F39" s="17">
        <v>98</v>
      </c>
      <c r="G39" s="17" t="s">
        <v>476</v>
      </c>
      <c r="H39" s="17">
        <v>3</v>
      </c>
      <c r="I39" s="52"/>
      <c r="J39" s="52"/>
      <c r="K39" s="51"/>
    </row>
    <row r="40" spans="1:11" s="18" customFormat="1" ht="15" customHeight="1" x14ac:dyDescent="0.2">
      <c r="A40" s="88" t="s">
        <v>146</v>
      </c>
      <c r="B40" s="88" t="s">
        <v>147</v>
      </c>
      <c r="C40" s="88" t="s">
        <v>145</v>
      </c>
      <c r="D40" s="56" t="s">
        <v>471</v>
      </c>
      <c r="E40" s="17" t="s">
        <v>65</v>
      </c>
      <c r="F40" s="17">
        <v>76</v>
      </c>
      <c r="G40" s="17" t="s">
        <v>477</v>
      </c>
      <c r="H40" s="17">
        <v>3</v>
      </c>
      <c r="I40" s="52"/>
      <c r="J40" s="52"/>
      <c r="K40" s="51"/>
    </row>
    <row r="41" spans="1:11" s="18" customFormat="1" ht="15" customHeight="1" x14ac:dyDescent="0.2">
      <c r="A41" s="88" t="s">
        <v>478</v>
      </c>
      <c r="B41" s="88" t="s">
        <v>150</v>
      </c>
      <c r="C41" s="88" t="s">
        <v>151</v>
      </c>
      <c r="D41" s="56" t="s">
        <v>473</v>
      </c>
      <c r="E41" s="17" t="s">
        <v>65</v>
      </c>
      <c r="F41" s="17">
        <v>74</v>
      </c>
      <c r="G41" s="17" t="s">
        <v>70</v>
      </c>
      <c r="H41" s="17">
        <v>2</v>
      </c>
      <c r="I41" s="52"/>
      <c r="J41" s="52"/>
      <c r="K41" s="51"/>
    </row>
    <row r="42" spans="1:11" s="18" customFormat="1" ht="15" customHeight="1" x14ac:dyDescent="0.2">
      <c r="A42" s="88" t="s">
        <v>152</v>
      </c>
      <c r="B42" s="88" t="s">
        <v>153</v>
      </c>
      <c r="C42" s="88" t="s">
        <v>154</v>
      </c>
      <c r="D42" s="56" t="s">
        <v>479</v>
      </c>
      <c r="E42" s="17" t="s">
        <v>480</v>
      </c>
      <c r="F42" s="17">
        <v>56</v>
      </c>
      <c r="G42" s="17" t="s">
        <v>481</v>
      </c>
      <c r="H42" s="17">
        <v>1</v>
      </c>
      <c r="I42" s="52"/>
      <c r="J42" s="52"/>
      <c r="K42" s="51"/>
    </row>
    <row r="43" spans="1:11" ht="15" customHeight="1" x14ac:dyDescent="0.3">
      <c r="A43" s="88" t="s">
        <v>345</v>
      </c>
      <c r="B43" s="88" t="s">
        <v>482</v>
      </c>
      <c r="C43" s="88" t="s">
        <v>347</v>
      </c>
      <c r="D43" s="127">
        <v>45441</v>
      </c>
      <c r="E43" s="88" t="s">
        <v>483</v>
      </c>
      <c r="F43" s="88">
        <v>11</v>
      </c>
      <c r="G43" s="88" t="s">
        <v>336</v>
      </c>
      <c r="H43" s="88">
        <v>1</v>
      </c>
      <c r="I43" s="61"/>
      <c r="J43" s="61"/>
      <c r="K43" s="62"/>
    </row>
    <row r="44" spans="1:11" ht="15" customHeight="1" x14ac:dyDescent="0.3">
      <c r="A44" s="88" t="s">
        <v>348</v>
      </c>
      <c r="B44" s="88" t="s">
        <v>484</v>
      </c>
      <c r="C44" s="88" t="s">
        <v>347</v>
      </c>
      <c r="D44" s="127">
        <v>45441</v>
      </c>
      <c r="E44" s="88" t="s">
        <v>485</v>
      </c>
      <c r="F44" s="88">
        <v>11</v>
      </c>
      <c r="G44" s="88" t="s">
        <v>336</v>
      </c>
      <c r="H44" s="88">
        <v>1</v>
      </c>
      <c r="I44" s="61"/>
      <c r="J44" s="61"/>
      <c r="K44" s="62"/>
    </row>
    <row r="45" spans="1:11" ht="15" customHeight="1" x14ac:dyDescent="0.3">
      <c r="A45" s="88" t="s">
        <v>332</v>
      </c>
      <c r="B45" s="88" t="s">
        <v>486</v>
      </c>
      <c r="C45" s="88" t="s">
        <v>487</v>
      </c>
      <c r="D45" s="127">
        <v>45435</v>
      </c>
      <c r="E45" s="88" t="s">
        <v>335</v>
      </c>
      <c r="F45" s="88">
        <v>11</v>
      </c>
      <c r="G45" s="88" t="s">
        <v>336</v>
      </c>
      <c r="H45" s="88">
        <v>1</v>
      </c>
      <c r="I45" s="61"/>
      <c r="J45" s="61"/>
      <c r="K45" s="62"/>
    </row>
    <row r="46" spans="1:11" ht="15" customHeight="1" x14ac:dyDescent="0.3">
      <c r="A46" s="88" t="s">
        <v>488</v>
      </c>
      <c r="B46" s="88" t="s">
        <v>489</v>
      </c>
      <c r="C46" s="88" t="s">
        <v>487</v>
      </c>
      <c r="D46" s="127">
        <v>45436</v>
      </c>
      <c r="E46" s="88" t="s">
        <v>490</v>
      </c>
      <c r="F46" s="88">
        <v>12</v>
      </c>
      <c r="G46" s="88" t="s">
        <v>224</v>
      </c>
      <c r="H46" s="88">
        <v>1</v>
      </c>
      <c r="I46" s="61"/>
      <c r="J46" s="61"/>
      <c r="K46" s="62"/>
    </row>
    <row r="47" spans="1:11" ht="15" customHeight="1" x14ac:dyDescent="0.3">
      <c r="A47" s="88" t="s">
        <v>491</v>
      </c>
      <c r="B47" s="88" t="s">
        <v>420</v>
      </c>
      <c r="C47" s="88" t="s">
        <v>487</v>
      </c>
      <c r="D47" s="127">
        <v>45439</v>
      </c>
      <c r="E47" s="88" t="s">
        <v>335</v>
      </c>
      <c r="F47" s="88">
        <v>12</v>
      </c>
      <c r="G47" s="88" t="s">
        <v>422</v>
      </c>
      <c r="H47" s="88">
        <v>1</v>
      </c>
      <c r="I47" s="61"/>
      <c r="J47" s="61"/>
      <c r="K47" s="62"/>
    </row>
    <row r="48" spans="1:11" ht="15" customHeight="1" x14ac:dyDescent="0.3">
      <c r="A48" s="88" t="s">
        <v>325</v>
      </c>
      <c r="B48" s="88" t="s">
        <v>326</v>
      </c>
      <c r="C48" s="88" t="s">
        <v>492</v>
      </c>
      <c r="D48" s="127">
        <v>45432</v>
      </c>
      <c r="E48" s="88" t="s">
        <v>480</v>
      </c>
      <c r="F48" s="88">
        <v>17</v>
      </c>
      <c r="G48" s="88" t="s">
        <v>72</v>
      </c>
      <c r="H48" s="88">
        <v>1</v>
      </c>
      <c r="I48" s="61"/>
      <c r="J48" s="61"/>
      <c r="K48" s="62"/>
    </row>
    <row r="49" spans="1:11" ht="15" customHeight="1" x14ac:dyDescent="0.3">
      <c r="A49" s="88" t="s">
        <v>329</v>
      </c>
      <c r="B49" s="88" t="s">
        <v>330</v>
      </c>
      <c r="C49" s="88" t="s">
        <v>492</v>
      </c>
      <c r="D49" s="127">
        <v>45439</v>
      </c>
      <c r="E49" s="88" t="s">
        <v>493</v>
      </c>
      <c r="F49" s="88">
        <v>16</v>
      </c>
      <c r="G49" s="88" t="s">
        <v>74</v>
      </c>
      <c r="H49" s="88">
        <v>1</v>
      </c>
      <c r="I49" s="61"/>
      <c r="J49" s="61"/>
      <c r="K49" s="62"/>
    </row>
    <row r="50" spans="1:11" ht="15" customHeight="1" x14ac:dyDescent="0.3">
      <c r="A50" s="88" t="s">
        <v>357</v>
      </c>
      <c r="B50" s="88" t="s">
        <v>494</v>
      </c>
      <c r="C50" s="88" t="s">
        <v>495</v>
      </c>
      <c r="D50" s="127">
        <v>45434</v>
      </c>
      <c r="E50" s="88" t="s">
        <v>335</v>
      </c>
      <c r="F50" s="88">
        <v>12</v>
      </c>
      <c r="G50" s="88" t="s">
        <v>336</v>
      </c>
      <c r="H50" s="88">
        <v>1</v>
      </c>
      <c r="I50" s="61"/>
      <c r="J50" s="61"/>
      <c r="K50" s="62"/>
    </row>
    <row r="51" spans="1:11" ht="15" customHeight="1" x14ac:dyDescent="0.3">
      <c r="A51" s="88" t="s">
        <v>350</v>
      </c>
      <c r="B51" s="88" t="s">
        <v>496</v>
      </c>
      <c r="C51" s="88" t="s">
        <v>352</v>
      </c>
      <c r="D51" s="127">
        <v>45434</v>
      </c>
      <c r="E51" s="88" t="s">
        <v>497</v>
      </c>
      <c r="F51" s="88">
        <v>11</v>
      </c>
      <c r="G51" s="88" t="s">
        <v>353</v>
      </c>
      <c r="H51" s="88">
        <v>1</v>
      </c>
      <c r="I51" s="61"/>
      <c r="J51" s="61"/>
      <c r="K51" s="62"/>
    </row>
    <row r="52" spans="1:11" ht="15" customHeight="1" x14ac:dyDescent="0.3">
      <c r="A52" s="88" t="s">
        <v>354</v>
      </c>
      <c r="B52" s="88" t="s">
        <v>355</v>
      </c>
      <c r="C52" s="88" t="s">
        <v>352</v>
      </c>
      <c r="D52" s="127">
        <v>45433</v>
      </c>
      <c r="E52" s="88" t="s">
        <v>497</v>
      </c>
      <c r="F52" s="88">
        <v>15</v>
      </c>
      <c r="G52" s="88" t="s">
        <v>336</v>
      </c>
      <c r="H52" s="88">
        <v>1</v>
      </c>
      <c r="I52" s="61"/>
      <c r="J52" s="61"/>
      <c r="K52" s="62"/>
    </row>
    <row r="53" spans="1:11" ht="15" customHeight="1" x14ac:dyDescent="0.3">
      <c r="A53" s="88" t="s">
        <v>498</v>
      </c>
      <c r="B53" s="88" t="s">
        <v>499</v>
      </c>
      <c r="C53" s="88" t="s">
        <v>500</v>
      </c>
      <c r="D53" s="127">
        <v>45433</v>
      </c>
      <c r="E53" s="88" t="s">
        <v>501</v>
      </c>
      <c r="F53" s="88">
        <v>15</v>
      </c>
      <c r="G53" s="88" t="s">
        <v>502</v>
      </c>
      <c r="H53" s="88">
        <v>1</v>
      </c>
      <c r="I53" s="61"/>
      <c r="J53" s="61"/>
      <c r="K53" s="62"/>
    </row>
    <row r="54" spans="1:11" ht="15" customHeight="1" x14ac:dyDescent="0.3">
      <c r="A54" s="88" t="s">
        <v>503</v>
      </c>
      <c r="B54" s="88" t="s">
        <v>504</v>
      </c>
      <c r="C54" s="88" t="s">
        <v>500</v>
      </c>
      <c r="D54" s="127">
        <v>45434</v>
      </c>
      <c r="E54" s="88" t="s">
        <v>505</v>
      </c>
      <c r="F54" s="88">
        <v>12</v>
      </c>
      <c r="G54" s="88" t="s">
        <v>506</v>
      </c>
      <c r="H54" s="88">
        <v>1</v>
      </c>
      <c r="I54" s="61"/>
      <c r="J54" s="61"/>
      <c r="K54" s="62"/>
    </row>
    <row r="55" spans="1:11" ht="15" customHeight="1" x14ac:dyDescent="0.3">
      <c r="A55" s="88" t="s">
        <v>507</v>
      </c>
      <c r="B55" s="88" t="s">
        <v>508</v>
      </c>
      <c r="C55" s="88" t="s">
        <v>500</v>
      </c>
      <c r="D55" s="127" t="s">
        <v>509</v>
      </c>
      <c r="E55" s="88" t="s">
        <v>505</v>
      </c>
      <c r="F55" s="88">
        <v>13</v>
      </c>
      <c r="G55" s="88" t="s">
        <v>72</v>
      </c>
      <c r="H55" s="88">
        <v>1</v>
      </c>
      <c r="I55" s="61"/>
      <c r="J55" s="61"/>
      <c r="K55" s="62"/>
    </row>
    <row r="56" spans="1:11" ht="15" customHeight="1" x14ac:dyDescent="0.3">
      <c r="A56" s="88" t="s">
        <v>419</v>
      </c>
      <c r="B56" s="88" t="s">
        <v>510</v>
      </c>
      <c r="C56" s="88" t="s">
        <v>511</v>
      </c>
      <c r="D56" s="127">
        <v>45439</v>
      </c>
      <c r="E56" s="88" t="s">
        <v>103</v>
      </c>
      <c r="F56" s="88">
        <v>14</v>
      </c>
      <c r="G56" s="88" t="s">
        <v>336</v>
      </c>
      <c r="H56" s="88">
        <v>1</v>
      </c>
      <c r="I56" s="61"/>
      <c r="J56" s="61"/>
      <c r="K56" s="62"/>
    </row>
    <row r="57" spans="1:11" s="18" customFormat="1" ht="15" customHeight="1" x14ac:dyDescent="0.2">
      <c r="A57" s="88" t="s">
        <v>385</v>
      </c>
      <c r="B57" s="88" t="s">
        <v>512</v>
      </c>
      <c r="C57" s="88" t="s">
        <v>513</v>
      </c>
      <c r="D57" s="127">
        <v>45433</v>
      </c>
      <c r="E57" s="88" t="s">
        <v>483</v>
      </c>
      <c r="F57" s="88">
        <v>27</v>
      </c>
      <c r="G57" s="88"/>
      <c r="H57" s="88" t="s">
        <v>514</v>
      </c>
      <c r="I57" s="52"/>
      <c r="J57" s="52"/>
      <c r="K57" s="51"/>
    </row>
    <row r="58" spans="1:11" s="18" customFormat="1" ht="15" customHeight="1" x14ac:dyDescent="0.2">
      <c r="A58" s="88" t="s">
        <v>365</v>
      </c>
      <c r="B58" s="88" t="s">
        <v>515</v>
      </c>
      <c r="C58" s="88" t="s">
        <v>513</v>
      </c>
      <c r="D58" s="127">
        <v>45434</v>
      </c>
      <c r="E58" s="88" t="s">
        <v>485</v>
      </c>
      <c r="F58" s="88">
        <v>27</v>
      </c>
      <c r="G58" s="88"/>
      <c r="H58" s="88" t="s">
        <v>514</v>
      </c>
      <c r="I58" s="52"/>
      <c r="J58" s="52"/>
      <c r="K58" s="51"/>
    </row>
    <row r="59" spans="1:11" s="18" customFormat="1" ht="15" customHeight="1" x14ac:dyDescent="0.2">
      <c r="A59" s="88" t="s">
        <v>516</v>
      </c>
      <c r="B59" s="88" t="s">
        <v>517</v>
      </c>
      <c r="C59" s="88" t="s">
        <v>372</v>
      </c>
      <c r="D59" s="127">
        <v>45432</v>
      </c>
      <c r="E59" s="88" t="s">
        <v>485</v>
      </c>
      <c r="F59" s="88">
        <v>70</v>
      </c>
      <c r="G59" s="88"/>
      <c r="H59" s="88">
        <v>2</v>
      </c>
      <c r="I59" s="52"/>
      <c r="J59" s="52"/>
      <c r="K59" s="51"/>
    </row>
    <row r="60" spans="1:11" s="18" customFormat="1" ht="15" customHeight="1" x14ac:dyDescent="0.2">
      <c r="A60" s="88" t="s">
        <v>516</v>
      </c>
      <c r="B60" s="88" t="s">
        <v>517</v>
      </c>
      <c r="C60" s="88" t="s">
        <v>518</v>
      </c>
      <c r="D60" s="127">
        <v>45432</v>
      </c>
      <c r="E60" s="88" t="s">
        <v>485</v>
      </c>
      <c r="F60" s="88">
        <v>95</v>
      </c>
      <c r="G60" s="88"/>
      <c r="H60" s="88">
        <v>3</v>
      </c>
      <c r="I60" s="52"/>
      <c r="J60" s="52"/>
      <c r="K60" s="51"/>
    </row>
    <row r="61" spans="1:11" s="18" customFormat="1" ht="15" customHeight="1" x14ac:dyDescent="0.2">
      <c r="A61" s="88" t="s">
        <v>519</v>
      </c>
      <c r="B61" s="88" t="s">
        <v>520</v>
      </c>
      <c r="C61" s="88" t="s">
        <v>521</v>
      </c>
      <c r="D61" s="127">
        <v>45432</v>
      </c>
      <c r="E61" s="88" t="s">
        <v>522</v>
      </c>
      <c r="F61" s="88">
        <v>82</v>
      </c>
      <c r="G61" s="88"/>
      <c r="H61" s="88">
        <v>3</v>
      </c>
      <c r="I61" s="52"/>
      <c r="J61" s="52"/>
      <c r="K61" s="51"/>
    </row>
    <row r="62" spans="1:11" s="18" customFormat="1" ht="15" customHeight="1" x14ac:dyDescent="0.2">
      <c r="A62" s="88" t="s">
        <v>523</v>
      </c>
      <c r="B62" s="88" t="s">
        <v>524</v>
      </c>
      <c r="C62" s="88" t="s">
        <v>372</v>
      </c>
      <c r="D62" s="127">
        <v>45435</v>
      </c>
      <c r="E62" s="88" t="s">
        <v>483</v>
      </c>
      <c r="F62" s="88">
        <v>40</v>
      </c>
      <c r="G62" s="88"/>
      <c r="H62" s="88" t="s">
        <v>514</v>
      </c>
      <c r="I62" s="52"/>
      <c r="J62" s="52"/>
      <c r="K62" s="51"/>
    </row>
    <row r="63" spans="1:11" s="18" customFormat="1" ht="15" customHeight="1" x14ac:dyDescent="0.2">
      <c r="A63" s="88" t="s">
        <v>525</v>
      </c>
      <c r="B63" s="88" t="s">
        <v>526</v>
      </c>
      <c r="C63" s="88" t="s">
        <v>527</v>
      </c>
      <c r="D63" s="127">
        <v>45443</v>
      </c>
      <c r="E63" s="88" t="s">
        <v>335</v>
      </c>
      <c r="F63" s="88">
        <v>50</v>
      </c>
      <c r="G63" s="88"/>
      <c r="H63" s="88">
        <v>2</v>
      </c>
      <c r="I63" s="52"/>
      <c r="J63" s="52"/>
      <c r="K63" s="51"/>
    </row>
    <row r="64" spans="1:11" s="18" customFormat="1" ht="15" customHeight="1" x14ac:dyDescent="0.2">
      <c r="A64" s="88" t="s">
        <v>378</v>
      </c>
      <c r="B64" s="88" t="s">
        <v>379</v>
      </c>
      <c r="C64" s="88" t="s">
        <v>380</v>
      </c>
      <c r="D64" s="127">
        <v>45435</v>
      </c>
      <c r="E64" s="88" t="s">
        <v>335</v>
      </c>
      <c r="F64" s="88">
        <v>40</v>
      </c>
      <c r="G64" s="88"/>
      <c r="H64" s="88">
        <v>2</v>
      </c>
      <c r="I64" s="52"/>
      <c r="J64" s="52"/>
      <c r="K64" s="51"/>
    </row>
    <row r="65" spans="1:8" s="18" customFormat="1" ht="10.199999999999999" x14ac:dyDescent="0.2">
      <c r="A65" s="18" t="s">
        <v>528</v>
      </c>
      <c r="B65" s="18" t="s">
        <v>529</v>
      </c>
      <c r="C65" s="18" t="s">
        <v>363</v>
      </c>
      <c r="D65" s="85">
        <v>45433</v>
      </c>
      <c r="E65" s="18" t="s">
        <v>485</v>
      </c>
      <c r="F65" s="18">
        <v>40</v>
      </c>
      <c r="G65" s="18" t="s">
        <v>530</v>
      </c>
      <c r="H65" s="18" t="s">
        <v>514</v>
      </c>
    </row>
    <row r="66" spans="1:8" s="18" customFormat="1" ht="10.199999999999999" x14ac:dyDescent="0.2">
      <c r="A66" s="18" t="s">
        <v>383</v>
      </c>
      <c r="B66" s="18" t="s">
        <v>377</v>
      </c>
      <c r="C66" s="18" t="s">
        <v>377</v>
      </c>
      <c r="D66" s="85">
        <v>45434</v>
      </c>
      <c r="E66" s="18" t="s">
        <v>531</v>
      </c>
      <c r="F66" s="18">
        <v>33</v>
      </c>
      <c r="H66" s="18" t="s">
        <v>514</v>
      </c>
    </row>
    <row r="67" spans="1:8" s="18" customFormat="1" ht="10.199999999999999" x14ac:dyDescent="0.2">
      <c r="A67" s="18" t="s">
        <v>532</v>
      </c>
      <c r="B67" s="18" t="s">
        <v>533</v>
      </c>
      <c r="C67" s="18" t="s">
        <v>377</v>
      </c>
      <c r="D67" s="85">
        <v>45440</v>
      </c>
      <c r="E67" s="18" t="s">
        <v>483</v>
      </c>
      <c r="F67" s="18">
        <v>30</v>
      </c>
      <c r="H67" s="18" t="s">
        <v>514</v>
      </c>
    </row>
    <row r="68" spans="1:8" s="18" customFormat="1" ht="10.199999999999999" x14ac:dyDescent="0.2">
      <c r="A68" s="18" t="s">
        <v>387</v>
      </c>
      <c r="B68" s="18" t="s">
        <v>388</v>
      </c>
      <c r="C68" s="18" t="s">
        <v>534</v>
      </c>
      <c r="D68" s="85">
        <v>45436</v>
      </c>
      <c r="E68" s="18" t="s">
        <v>343</v>
      </c>
      <c r="F68" s="18">
        <v>30</v>
      </c>
    </row>
    <row r="69" spans="1:8" s="18" customFormat="1" ht="10.199999999999999" x14ac:dyDescent="0.2">
      <c r="A69" s="18" t="s">
        <v>394</v>
      </c>
      <c r="B69" s="18" t="s">
        <v>395</v>
      </c>
      <c r="C69" s="18" t="s">
        <v>534</v>
      </c>
      <c r="D69" s="85">
        <v>45436</v>
      </c>
      <c r="E69" s="18" t="s">
        <v>535</v>
      </c>
      <c r="F69" s="18">
        <v>30</v>
      </c>
    </row>
    <row r="70" spans="1:8" x14ac:dyDescent="0.3">
      <c r="A70" s="18" t="s">
        <v>213</v>
      </c>
      <c r="B70" s="18" t="s">
        <v>536</v>
      </c>
      <c r="C70" s="18" t="s">
        <v>537</v>
      </c>
      <c r="D70" s="85" t="s">
        <v>538</v>
      </c>
      <c r="E70" s="18" t="s">
        <v>539</v>
      </c>
      <c r="F70" s="18">
        <v>21</v>
      </c>
      <c r="G70" s="18" t="s">
        <v>540</v>
      </c>
      <c r="H70" s="18">
        <v>1</v>
      </c>
    </row>
    <row r="71" spans="1:8" x14ac:dyDescent="0.3">
      <c r="A71" s="18" t="s">
        <v>216</v>
      </c>
      <c r="B71" s="18" t="s">
        <v>541</v>
      </c>
      <c r="C71" s="18" t="s">
        <v>537</v>
      </c>
      <c r="D71" s="85" t="s">
        <v>542</v>
      </c>
      <c r="E71" s="18" t="s">
        <v>543</v>
      </c>
      <c r="F71" s="18">
        <v>17</v>
      </c>
      <c r="G71" s="18" t="s">
        <v>544</v>
      </c>
      <c r="H71" s="18">
        <v>1</v>
      </c>
    </row>
    <row r="72" spans="1:8" x14ac:dyDescent="0.3">
      <c r="A72" s="18" t="s">
        <v>228</v>
      </c>
      <c r="B72" s="18" t="s">
        <v>545</v>
      </c>
      <c r="C72" s="18" t="s">
        <v>537</v>
      </c>
      <c r="D72" s="85" t="s">
        <v>542</v>
      </c>
      <c r="E72" s="18" t="s">
        <v>546</v>
      </c>
      <c r="F72" s="18">
        <v>23</v>
      </c>
      <c r="G72" s="18" t="s">
        <v>547</v>
      </c>
      <c r="H72" s="18">
        <v>1</v>
      </c>
    </row>
    <row r="73" spans="1:8" x14ac:dyDescent="0.3">
      <c r="A73" s="18" t="s">
        <v>548</v>
      </c>
      <c r="B73" s="18" t="s">
        <v>549</v>
      </c>
      <c r="C73" s="18" t="s">
        <v>50</v>
      </c>
      <c r="D73" s="85" t="s">
        <v>471</v>
      </c>
      <c r="E73" s="18" t="s">
        <v>550</v>
      </c>
      <c r="F73" s="18">
        <v>19</v>
      </c>
      <c r="G73" s="18" t="s">
        <v>61</v>
      </c>
      <c r="H73" s="18">
        <v>1</v>
      </c>
    </row>
    <row r="74" spans="1:8" x14ac:dyDescent="0.3">
      <c r="A74" s="18" t="s">
        <v>245</v>
      </c>
      <c r="B74" s="18" t="s">
        <v>246</v>
      </c>
      <c r="C74" s="18" t="s">
        <v>50</v>
      </c>
      <c r="D74" s="85" t="s">
        <v>551</v>
      </c>
      <c r="E74" s="18" t="s">
        <v>550</v>
      </c>
      <c r="F74" s="18">
        <v>10</v>
      </c>
      <c r="G74" s="18" t="s">
        <v>72</v>
      </c>
      <c r="H74" s="18">
        <v>1</v>
      </c>
    </row>
    <row r="75" spans="1:8" x14ac:dyDescent="0.3">
      <c r="A75" s="18" t="s">
        <v>552</v>
      </c>
      <c r="B75" s="18" t="s">
        <v>553</v>
      </c>
      <c r="C75" s="18" t="s">
        <v>50</v>
      </c>
      <c r="D75" s="85" t="s">
        <v>460</v>
      </c>
      <c r="E75" s="18" t="s">
        <v>554</v>
      </c>
      <c r="F75" s="18">
        <v>35</v>
      </c>
      <c r="G75" s="18" t="s">
        <v>555</v>
      </c>
      <c r="H75" s="18">
        <v>2</v>
      </c>
    </row>
    <row r="76" spans="1:8" x14ac:dyDescent="0.3">
      <c r="A76" s="18" t="s">
        <v>556</v>
      </c>
      <c r="B76" s="18" t="s">
        <v>557</v>
      </c>
      <c r="C76" s="18" t="s">
        <v>50</v>
      </c>
      <c r="D76" s="85" t="s">
        <v>551</v>
      </c>
      <c r="E76" s="18" t="s">
        <v>558</v>
      </c>
      <c r="F76" s="18">
        <v>20</v>
      </c>
      <c r="G76" s="18" t="s">
        <v>67</v>
      </c>
      <c r="H76" s="18">
        <v>1</v>
      </c>
    </row>
    <row r="77" spans="1:8" x14ac:dyDescent="0.3">
      <c r="A77" s="18" t="s">
        <v>219</v>
      </c>
      <c r="B77" s="18" t="s">
        <v>559</v>
      </c>
      <c r="C77" s="18" t="s">
        <v>560</v>
      </c>
      <c r="D77" s="85" t="s">
        <v>561</v>
      </c>
      <c r="E77" s="18" t="s">
        <v>550</v>
      </c>
      <c r="F77" s="18">
        <v>19</v>
      </c>
      <c r="G77" s="18" t="s">
        <v>562</v>
      </c>
      <c r="H77" s="18">
        <v>1</v>
      </c>
    </row>
    <row r="78" spans="1:8" x14ac:dyDescent="0.3">
      <c r="A78" s="18" t="s">
        <v>208</v>
      </c>
      <c r="B78" s="18" t="s">
        <v>563</v>
      </c>
      <c r="C78" s="18" t="s">
        <v>564</v>
      </c>
      <c r="D78" s="85" t="s">
        <v>460</v>
      </c>
      <c r="E78" s="18" t="s">
        <v>57</v>
      </c>
      <c r="F78" s="18">
        <v>21</v>
      </c>
      <c r="G78" s="18" t="s">
        <v>58</v>
      </c>
      <c r="H78" s="18">
        <v>1</v>
      </c>
    </row>
    <row r="79" spans="1:8" x14ac:dyDescent="0.3">
      <c r="A79" s="18" t="s">
        <v>240</v>
      </c>
      <c r="B79" s="18" t="s">
        <v>565</v>
      </c>
      <c r="C79" s="18" t="s">
        <v>564</v>
      </c>
      <c r="D79" s="85" t="s">
        <v>460</v>
      </c>
      <c r="E79" s="18" t="s">
        <v>62</v>
      </c>
      <c r="F79" s="18">
        <v>23</v>
      </c>
      <c r="G79" s="18" t="s">
        <v>58</v>
      </c>
      <c r="H79" s="18">
        <v>1</v>
      </c>
    </row>
    <row r="80" spans="1:8" x14ac:dyDescent="0.3">
      <c r="A80" s="18" t="s">
        <v>566</v>
      </c>
      <c r="B80" s="18" t="s">
        <v>243</v>
      </c>
      <c r="C80" s="18" t="s">
        <v>564</v>
      </c>
      <c r="D80" s="85" t="s">
        <v>551</v>
      </c>
      <c r="E80" s="18" t="s">
        <v>62</v>
      </c>
      <c r="F80" s="18">
        <v>21</v>
      </c>
      <c r="G80" s="18" t="s">
        <v>244</v>
      </c>
      <c r="H80" s="18">
        <v>1</v>
      </c>
    </row>
    <row r="81" spans="1:8" x14ac:dyDescent="0.3">
      <c r="A81" s="18" t="s">
        <v>567</v>
      </c>
      <c r="B81" s="18" t="s">
        <v>568</v>
      </c>
      <c r="C81" s="18" t="s">
        <v>564</v>
      </c>
      <c r="D81" s="85" t="s">
        <v>551</v>
      </c>
      <c r="E81" s="18" t="s">
        <v>57</v>
      </c>
      <c r="F81" s="18">
        <v>17</v>
      </c>
      <c r="G81" s="18" t="s">
        <v>224</v>
      </c>
      <c r="H81" s="18">
        <v>1</v>
      </c>
    </row>
    <row r="82" spans="1:8" x14ac:dyDescent="0.3">
      <c r="A82" s="18" t="s">
        <v>225</v>
      </c>
      <c r="B82" s="18" t="s">
        <v>569</v>
      </c>
      <c r="C82" s="18" t="s">
        <v>570</v>
      </c>
      <c r="D82" s="85" t="s">
        <v>460</v>
      </c>
      <c r="E82" s="18" t="s">
        <v>571</v>
      </c>
      <c r="F82" s="18">
        <v>22</v>
      </c>
      <c r="G82" s="18" t="s">
        <v>224</v>
      </c>
      <c r="H82" s="18">
        <v>1</v>
      </c>
    </row>
    <row r="83" spans="1:8" x14ac:dyDescent="0.3">
      <c r="A83" s="18" t="s">
        <v>231</v>
      </c>
      <c r="B83" s="18" t="s">
        <v>572</v>
      </c>
      <c r="C83" s="18" t="s">
        <v>570</v>
      </c>
      <c r="D83" s="85" t="s">
        <v>460</v>
      </c>
      <c r="E83" s="18" t="s">
        <v>573</v>
      </c>
      <c r="F83" s="18">
        <v>27</v>
      </c>
      <c r="G83" s="18" t="s">
        <v>574</v>
      </c>
      <c r="H83" s="18">
        <v>1</v>
      </c>
    </row>
    <row r="84" spans="1:8" x14ac:dyDescent="0.3">
      <c r="A84" s="18" t="s">
        <v>211</v>
      </c>
      <c r="B84" s="18" t="s">
        <v>575</v>
      </c>
      <c r="C84" s="18" t="s">
        <v>576</v>
      </c>
      <c r="D84" s="85" t="s">
        <v>43</v>
      </c>
      <c r="E84" s="18" t="s">
        <v>43</v>
      </c>
      <c r="F84" s="18"/>
      <c r="G84" s="18" t="s">
        <v>577</v>
      </c>
      <c r="H84" s="18"/>
    </row>
    <row r="85" spans="1:8" x14ac:dyDescent="0.3">
      <c r="A85" s="18" t="s">
        <v>247</v>
      </c>
      <c r="B85" s="18" t="s">
        <v>578</v>
      </c>
      <c r="C85" s="18" t="s">
        <v>579</v>
      </c>
      <c r="D85" s="85" t="s">
        <v>43</v>
      </c>
      <c r="E85" s="18" t="s">
        <v>43</v>
      </c>
      <c r="F85" s="18">
        <v>20</v>
      </c>
      <c r="G85" s="18" t="s">
        <v>580</v>
      </c>
      <c r="H85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25077-5950-4EF9-8E68-DE1A4C4757FC}">
  <dimension ref="A1:W140"/>
  <sheetViews>
    <sheetView topLeftCell="A18" zoomScale="107" workbookViewId="0">
      <selection activeCell="A29" sqref="A29"/>
    </sheetView>
  </sheetViews>
  <sheetFormatPr defaultColWidth="9.109375" defaultRowHeight="14.4" x14ac:dyDescent="0.3"/>
  <cols>
    <col min="1" max="1" width="20.77734375" style="49" customWidth="1"/>
    <col min="2" max="2" width="38.44140625" style="49" customWidth="1"/>
    <col min="3" max="3" width="45" style="49" customWidth="1"/>
    <col min="4" max="4" width="12.77734375" style="64" customWidth="1"/>
    <col min="5" max="5" width="13.77734375" style="49" customWidth="1"/>
    <col min="6" max="6" width="20" style="49" customWidth="1"/>
    <col min="7" max="7" width="42.44140625" style="49" customWidth="1"/>
    <col min="8" max="8" width="17.6640625" style="49" customWidth="1"/>
    <col min="9" max="9" width="11.33203125" style="49" customWidth="1"/>
    <col min="10" max="10" width="9.44140625" style="49" customWidth="1"/>
    <col min="11" max="11" width="16.44140625" style="49" customWidth="1"/>
    <col min="12" max="12" width="15.77734375" style="49" customWidth="1"/>
    <col min="13" max="13" width="15.6640625" style="49" customWidth="1"/>
    <col min="14" max="14" width="16" style="49" customWidth="1"/>
    <col min="15" max="15" width="16.109375" style="49" customWidth="1"/>
    <col min="16" max="16" width="15.44140625" style="49" customWidth="1"/>
    <col min="17" max="19" width="14.33203125" style="49" customWidth="1"/>
    <col min="20" max="23" width="17.109375" style="49" customWidth="1"/>
    <col min="24" max="16384" width="9.109375" style="49"/>
  </cols>
  <sheetData>
    <row r="1" spans="1:23" ht="15" customHeight="1" x14ac:dyDescent="0.3">
      <c r="A1" s="40" t="s">
        <v>2</v>
      </c>
      <c r="B1" s="40" t="s">
        <v>3</v>
      </c>
      <c r="C1" s="40" t="s">
        <v>4</v>
      </c>
      <c r="D1" s="50" t="s">
        <v>5</v>
      </c>
      <c r="E1" s="40" t="s">
        <v>6</v>
      </c>
      <c r="F1" s="40" t="s">
        <v>7</v>
      </c>
      <c r="G1" s="40" t="s">
        <v>105</v>
      </c>
      <c r="H1" s="40" t="s">
        <v>8</v>
      </c>
      <c r="I1" s="40" t="s">
        <v>9</v>
      </c>
      <c r="J1" s="40" t="s">
        <v>10</v>
      </c>
      <c r="K1" s="40" t="s">
        <v>11</v>
      </c>
      <c r="L1" s="40" t="s">
        <v>12</v>
      </c>
      <c r="M1" s="40" t="s">
        <v>13</v>
      </c>
      <c r="N1" s="40" t="s">
        <v>14</v>
      </c>
      <c r="O1" s="40" t="s">
        <v>15</v>
      </c>
      <c r="P1" s="40" t="s">
        <v>90</v>
      </c>
      <c r="Q1" s="40" t="s">
        <v>91</v>
      </c>
      <c r="R1" s="40" t="s">
        <v>95</v>
      </c>
      <c r="S1" s="40" t="s">
        <v>96</v>
      </c>
      <c r="T1" s="40" t="s">
        <v>97</v>
      </c>
      <c r="U1" s="40" t="s">
        <v>98</v>
      </c>
      <c r="V1" s="40" t="s">
        <v>99</v>
      </c>
      <c r="W1" s="40" t="s">
        <v>100</v>
      </c>
    </row>
    <row r="2" spans="1:23" s="106" customFormat="1" ht="15" customHeight="1" x14ac:dyDescent="0.3">
      <c r="A2" s="119" t="s">
        <v>317</v>
      </c>
      <c r="B2" s="119" t="s">
        <v>319</v>
      </c>
      <c r="C2" s="119"/>
      <c r="D2" s="122">
        <v>45434</v>
      </c>
      <c r="E2" s="123" t="s">
        <v>440</v>
      </c>
      <c r="F2" s="123"/>
      <c r="G2" s="123" t="s">
        <v>415</v>
      </c>
      <c r="H2" s="101">
        <v>13</v>
      </c>
      <c r="I2" s="102">
        <v>0.5</v>
      </c>
      <c r="J2" s="103">
        <f t="shared" ref="J2:J11" si="0">PRODUCT(H2,I2)</f>
        <v>6.5</v>
      </c>
      <c r="K2" s="104"/>
      <c r="L2" s="105"/>
      <c r="M2" s="105"/>
      <c r="N2" s="105"/>
      <c r="O2" s="104"/>
      <c r="P2" s="105"/>
      <c r="Q2" s="105"/>
      <c r="R2" s="105"/>
      <c r="S2" s="105"/>
      <c r="T2" s="105"/>
      <c r="U2" s="105"/>
      <c r="V2" s="105"/>
      <c r="W2" s="105"/>
    </row>
    <row r="3" spans="1:23" s="106" customFormat="1" ht="15" customHeight="1" x14ac:dyDescent="0.3">
      <c r="A3" s="119"/>
      <c r="B3" s="119" t="s">
        <v>321</v>
      </c>
      <c r="C3" s="119"/>
      <c r="D3" s="122">
        <v>45435</v>
      </c>
      <c r="E3" s="123" t="s">
        <v>440</v>
      </c>
      <c r="F3" s="123"/>
      <c r="G3" s="123" t="s">
        <v>415</v>
      </c>
      <c r="H3" s="101">
        <v>13</v>
      </c>
      <c r="I3" s="102">
        <v>0.5</v>
      </c>
      <c r="J3" s="103">
        <f t="shared" si="0"/>
        <v>6.5</v>
      </c>
      <c r="K3" s="104"/>
      <c r="L3" s="105"/>
      <c r="M3" s="105"/>
      <c r="N3" s="105"/>
      <c r="O3" s="104"/>
      <c r="P3" s="105"/>
      <c r="Q3" s="105"/>
      <c r="R3" s="105"/>
      <c r="S3" s="105"/>
      <c r="T3" s="105"/>
      <c r="U3" s="105"/>
      <c r="V3" s="105"/>
      <c r="W3" s="105"/>
    </row>
    <row r="4" spans="1:23" s="106" customFormat="1" ht="15" customHeight="1" x14ac:dyDescent="0.3">
      <c r="A4" s="119" t="s">
        <v>80</v>
      </c>
      <c r="B4" s="119" t="s">
        <v>81</v>
      </c>
      <c r="C4" s="119"/>
      <c r="D4" s="122">
        <v>45436</v>
      </c>
      <c r="E4" s="123" t="s">
        <v>440</v>
      </c>
      <c r="F4" s="123"/>
      <c r="G4" s="123" t="s">
        <v>415</v>
      </c>
      <c r="H4" s="101">
        <v>13</v>
      </c>
      <c r="I4" s="102">
        <v>0.5</v>
      </c>
      <c r="J4" s="103">
        <f t="shared" si="0"/>
        <v>6.5</v>
      </c>
      <c r="K4" s="104"/>
      <c r="L4" s="105"/>
      <c r="M4" s="105"/>
      <c r="N4" s="105"/>
      <c r="O4" s="104"/>
      <c r="P4" s="105"/>
      <c r="Q4" s="105"/>
      <c r="R4" s="105"/>
      <c r="S4" s="105"/>
      <c r="T4" s="105"/>
      <c r="U4" s="105"/>
      <c r="V4" s="105"/>
      <c r="W4" s="105"/>
    </row>
    <row r="5" spans="1:23" s="106" customFormat="1" ht="15" customHeight="1" x14ac:dyDescent="0.3">
      <c r="A5" s="119" t="s">
        <v>316</v>
      </c>
      <c r="B5" s="119" t="s">
        <v>318</v>
      </c>
      <c r="C5" s="119"/>
      <c r="D5" s="122">
        <v>45433</v>
      </c>
      <c r="E5" s="123" t="s">
        <v>440</v>
      </c>
      <c r="F5" s="123"/>
      <c r="G5" s="123" t="s">
        <v>415</v>
      </c>
      <c r="H5" s="101">
        <v>13</v>
      </c>
      <c r="I5" s="102">
        <v>0.5</v>
      </c>
      <c r="J5" s="103">
        <f t="shared" si="0"/>
        <v>6.5</v>
      </c>
      <c r="K5" s="104"/>
      <c r="L5" s="105"/>
      <c r="M5" s="105"/>
      <c r="N5" s="105"/>
      <c r="O5" s="104"/>
      <c r="P5" s="105"/>
      <c r="Q5" s="105"/>
      <c r="R5" s="105"/>
      <c r="S5" s="105"/>
      <c r="T5" s="105"/>
      <c r="U5" s="105"/>
      <c r="V5" s="105"/>
      <c r="W5" s="105"/>
    </row>
    <row r="6" spans="1:23" ht="15" customHeight="1" x14ac:dyDescent="0.3">
      <c r="A6" s="89" t="s">
        <v>308</v>
      </c>
      <c r="B6" s="89" t="s">
        <v>309</v>
      </c>
      <c r="C6" s="89" t="s">
        <v>310</v>
      </c>
      <c r="D6" s="121">
        <v>45432</v>
      </c>
      <c r="E6" s="89" t="s">
        <v>449</v>
      </c>
      <c r="F6" s="89">
        <v>17</v>
      </c>
      <c r="G6" s="89" t="s">
        <v>72</v>
      </c>
      <c r="H6" s="108">
        <v>0</v>
      </c>
      <c r="I6" s="109"/>
      <c r="J6" s="110">
        <f t="shared" si="0"/>
        <v>0</v>
      </c>
      <c r="K6" s="111"/>
      <c r="L6" s="112"/>
      <c r="M6" s="112"/>
      <c r="N6" s="112"/>
      <c r="O6" s="111"/>
      <c r="P6" s="112"/>
      <c r="Q6" s="112"/>
      <c r="R6" s="112"/>
      <c r="S6" s="112"/>
      <c r="T6" s="112"/>
      <c r="U6" s="112"/>
      <c r="V6" s="112"/>
      <c r="W6" s="112"/>
    </row>
    <row r="7" spans="1:23" ht="15" customHeight="1" x14ac:dyDescent="0.3">
      <c r="A7" s="119" t="s">
        <v>301</v>
      </c>
      <c r="B7" s="89" t="s">
        <v>302</v>
      </c>
      <c r="C7" s="89" t="s">
        <v>303</v>
      </c>
      <c r="D7" s="92">
        <v>45432</v>
      </c>
      <c r="E7" s="89" t="s">
        <v>451</v>
      </c>
      <c r="F7" s="89" t="s">
        <v>410</v>
      </c>
      <c r="G7" s="119" t="s">
        <v>452</v>
      </c>
      <c r="H7" s="108">
        <v>4</v>
      </c>
      <c r="I7" s="109">
        <v>1</v>
      </c>
      <c r="J7" s="110">
        <f t="shared" si="0"/>
        <v>4</v>
      </c>
      <c r="K7" s="111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</row>
    <row r="8" spans="1:23" ht="15" customHeight="1" x14ac:dyDescent="0.3">
      <c r="A8" s="89" t="s">
        <v>297</v>
      </c>
      <c r="B8" s="89" t="s">
        <v>298</v>
      </c>
      <c r="C8" s="89" t="s">
        <v>299</v>
      </c>
      <c r="D8" s="121">
        <v>45433</v>
      </c>
      <c r="E8" s="89" t="s">
        <v>446</v>
      </c>
      <c r="F8" s="89" t="s">
        <v>409</v>
      </c>
      <c r="G8" s="89" t="s">
        <v>422</v>
      </c>
      <c r="H8" s="125">
        <v>0</v>
      </c>
      <c r="I8" s="109"/>
      <c r="J8" s="110">
        <f t="shared" si="0"/>
        <v>0</v>
      </c>
      <c r="K8" s="111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</row>
    <row r="9" spans="1:23" ht="15" customHeight="1" x14ac:dyDescent="0.3">
      <c r="A9" s="89" t="s">
        <v>304</v>
      </c>
      <c r="B9" s="89" t="s">
        <v>305</v>
      </c>
      <c r="C9" s="89" t="s">
        <v>306</v>
      </c>
      <c r="D9" s="121">
        <v>45433</v>
      </c>
      <c r="E9" s="89" t="s">
        <v>446</v>
      </c>
      <c r="F9" s="89" t="s">
        <v>411</v>
      </c>
      <c r="G9" s="89" t="s">
        <v>447</v>
      </c>
      <c r="H9" s="125">
        <v>2</v>
      </c>
      <c r="I9" s="109">
        <v>1.5</v>
      </c>
      <c r="J9" s="110">
        <f t="shared" si="0"/>
        <v>3</v>
      </c>
      <c r="K9" s="111"/>
      <c r="L9" s="112"/>
      <c r="M9" s="112"/>
      <c r="N9" s="112"/>
      <c r="O9" s="111"/>
      <c r="P9" s="112"/>
      <c r="Q9" s="112"/>
      <c r="R9" s="112"/>
      <c r="S9" s="112"/>
      <c r="T9" s="112"/>
      <c r="U9" s="112"/>
      <c r="V9" s="112"/>
      <c r="W9" s="112"/>
    </row>
    <row r="10" spans="1:23" ht="15" customHeight="1" x14ac:dyDescent="0.3">
      <c r="A10" s="89" t="s">
        <v>0</v>
      </c>
      <c r="B10" s="89" t="s">
        <v>295</v>
      </c>
      <c r="C10" s="89" t="s">
        <v>296</v>
      </c>
      <c r="D10" s="92">
        <v>45434</v>
      </c>
      <c r="E10" s="89" t="s">
        <v>448</v>
      </c>
      <c r="F10" s="89">
        <v>12</v>
      </c>
      <c r="G10" s="89" t="s">
        <v>422</v>
      </c>
      <c r="H10" s="124">
        <v>0</v>
      </c>
      <c r="I10" s="109"/>
      <c r="J10" s="110">
        <f t="shared" si="0"/>
        <v>0</v>
      </c>
      <c r="K10" s="111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</row>
    <row r="11" spans="1:23" ht="15" customHeight="1" x14ac:dyDescent="0.3">
      <c r="A11" s="89" t="s">
        <v>45</v>
      </c>
      <c r="B11" s="89" t="s">
        <v>284</v>
      </c>
      <c r="C11" s="89" t="s">
        <v>285</v>
      </c>
      <c r="D11" s="92">
        <v>45432</v>
      </c>
      <c r="E11" s="89" t="s">
        <v>445</v>
      </c>
      <c r="F11" s="89" t="s">
        <v>287</v>
      </c>
      <c r="G11" s="89" t="s">
        <v>288</v>
      </c>
      <c r="H11" s="107">
        <v>3</v>
      </c>
      <c r="I11" s="109">
        <v>1</v>
      </c>
      <c r="J11" s="110">
        <f t="shared" si="0"/>
        <v>3</v>
      </c>
      <c r="K11" s="111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</row>
    <row r="12" spans="1:23" ht="15" customHeight="1" x14ac:dyDescent="0.3">
      <c r="A12" s="89" t="s">
        <v>289</v>
      </c>
      <c r="B12" s="89" t="s">
        <v>290</v>
      </c>
      <c r="C12" s="89" t="s">
        <v>291</v>
      </c>
      <c r="D12" s="97">
        <v>45443</v>
      </c>
      <c r="E12" s="89" t="s">
        <v>441</v>
      </c>
      <c r="F12" s="89" t="s">
        <v>292</v>
      </c>
      <c r="G12" s="89" t="s">
        <v>443</v>
      </c>
      <c r="H12" s="107">
        <v>4</v>
      </c>
      <c r="I12" s="109"/>
      <c r="J12" s="110"/>
      <c r="K12" s="111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</row>
    <row r="13" spans="1:23" ht="15" customHeight="1" x14ac:dyDescent="0.3">
      <c r="A13" s="89" t="s">
        <v>289</v>
      </c>
      <c r="B13" s="89" t="s">
        <v>290</v>
      </c>
      <c r="C13" s="89" t="s">
        <v>293</v>
      </c>
      <c r="D13" s="97">
        <v>45443</v>
      </c>
      <c r="E13" s="89" t="s">
        <v>441</v>
      </c>
      <c r="F13" s="89" t="s">
        <v>294</v>
      </c>
      <c r="G13" s="89" t="s">
        <v>444</v>
      </c>
      <c r="H13" s="107">
        <v>1</v>
      </c>
      <c r="I13" s="109"/>
      <c r="J13" s="110"/>
      <c r="K13" s="111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</row>
    <row r="14" spans="1:23" ht="15" customHeight="1" x14ac:dyDescent="0.3">
      <c r="A14" s="89" t="s">
        <v>272</v>
      </c>
      <c r="B14" s="89" t="s">
        <v>273</v>
      </c>
      <c r="C14" s="89" t="s">
        <v>274</v>
      </c>
      <c r="D14" s="92">
        <v>45432</v>
      </c>
      <c r="E14" s="89" t="s">
        <v>433</v>
      </c>
      <c r="F14" s="89">
        <v>115</v>
      </c>
      <c r="G14" s="89" t="s">
        <v>435</v>
      </c>
      <c r="H14" s="107">
        <v>4</v>
      </c>
      <c r="I14" s="109">
        <v>2.5</v>
      </c>
      <c r="J14" s="110">
        <f>PRODUCT(H14,I14)</f>
        <v>10</v>
      </c>
      <c r="K14" s="111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</row>
    <row r="15" spans="1:23" ht="15" customHeight="1" x14ac:dyDescent="0.3">
      <c r="A15" s="89" t="s">
        <v>272</v>
      </c>
      <c r="B15" s="89" t="s">
        <v>276</v>
      </c>
      <c r="C15" s="89" t="s">
        <v>277</v>
      </c>
      <c r="D15" s="92">
        <v>45432</v>
      </c>
      <c r="E15" s="89" t="s">
        <v>434</v>
      </c>
      <c r="F15" s="89">
        <v>140</v>
      </c>
      <c r="G15" s="89" t="s">
        <v>436</v>
      </c>
      <c r="H15" s="107">
        <v>4</v>
      </c>
      <c r="I15" s="109">
        <v>2.5</v>
      </c>
      <c r="J15" s="110">
        <f>PRODUCT(H15,I15)</f>
        <v>10</v>
      </c>
      <c r="K15" s="111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</row>
    <row r="16" spans="1:23" ht="15" customHeight="1" x14ac:dyDescent="0.3">
      <c r="A16" s="89" t="s">
        <v>253</v>
      </c>
      <c r="B16" s="89" t="s">
        <v>254</v>
      </c>
      <c r="C16" s="89" t="s">
        <v>255</v>
      </c>
      <c r="D16" s="92">
        <v>45439</v>
      </c>
      <c r="E16" s="89" t="s">
        <v>103</v>
      </c>
      <c r="F16" s="89">
        <v>125</v>
      </c>
      <c r="G16" s="89" t="s">
        <v>260</v>
      </c>
      <c r="H16" s="107">
        <v>0</v>
      </c>
      <c r="I16" s="109"/>
      <c r="J16" s="110">
        <f t="shared" ref="J16:J26" si="1">PRODUCT(H16,I16)</f>
        <v>0</v>
      </c>
      <c r="K16" s="11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</row>
    <row r="17" spans="1:23" ht="15" customHeight="1" x14ac:dyDescent="0.3">
      <c r="A17" s="89" t="s">
        <v>314</v>
      </c>
      <c r="B17" s="89" t="s">
        <v>315</v>
      </c>
      <c r="C17" s="89" t="s">
        <v>124</v>
      </c>
      <c r="D17" s="90">
        <v>45440</v>
      </c>
      <c r="E17" s="118" t="s">
        <v>71</v>
      </c>
      <c r="F17" s="89" t="s">
        <v>127</v>
      </c>
      <c r="G17" s="89" t="s">
        <v>427</v>
      </c>
      <c r="H17" s="107">
        <v>1</v>
      </c>
      <c r="I17" s="109">
        <v>2</v>
      </c>
      <c r="J17" s="110">
        <f t="shared" si="1"/>
        <v>2</v>
      </c>
      <c r="K17" s="111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</row>
    <row r="18" spans="1:23" ht="15" customHeight="1" x14ac:dyDescent="0.3">
      <c r="A18" s="89" t="s">
        <v>261</v>
      </c>
      <c r="B18" s="89" t="s">
        <v>262</v>
      </c>
      <c r="C18" s="89" t="s">
        <v>263</v>
      </c>
      <c r="D18" s="92">
        <v>45439</v>
      </c>
      <c r="E18" s="89" t="s">
        <v>79</v>
      </c>
      <c r="F18" s="89">
        <v>356</v>
      </c>
      <c r="G18" s="89" t="s">
        <v>432</v>
      </c>
      <c r="H18" s="107">
        <v>10</v>
      </c>
      <c r="I18" s="109">
        <v>3.5</v>
      </c>
      <c r="J18" s="110">
        <f t="shared" si="1"/>
        <v>35</v>
      </c>
      <c r="K18" s="111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</row>
    <row r="19" spans="1:23" ht="15" customHeight="1" x14ac:dyDescent="0.3">
      <c r="A19" s="96" t="s">
        <v>41</v>
      </c>
      <c r="B19" s="96" t="s">
        <v>1</v>
      </c>
      <c r="C19" s="96" t="s">
        <v>124</v>
      </c>
      <c r="D19" s="97">
        <v>45440</v>
      </c>
      <c r="E19" s="96" t="s">
        <v>71</v>
      </c>
      <c r="F19" s="89" t="s">
        <v>125</v>
      </c>
      <c r="G19" s="98" t="s">
        <v>428</v>
      </c>
      <c r="H19" s="107">
        <v>4</v>
      </c>
      <c r="I19" s="113">
        <v>2</v>
      </c>
      <c r="J19" s="110">
        <f t="shared" si="1"/>
        <v>8</v>
      </c>
      <c r="K19" s="111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</row>
    <row r="20" spans="1:23" ht="15" customHeight="1" x14ac:dyDescent="0.3">
      <c r="A20" s="89" t="s">
        <v>269</v>
      </c>
      <c r="B20" s="89" t="s">
        <v>270</v>
      </c>
      <c r="C20" s="89" t="s">
        <v>271</v>
      </c>
      <c r="D20" s="92">
        <v>45432</v>
      </c>
      <c r="E20" s="89" t="s">
        <v>431</v>
      </c>
      <c r="F20" s="89">
        <v>80</v>
      </c>
      <c r="G20" s="89" t="s">
        <v>89</v>
      </c>
      <c r="H20" s="107">
        <v>2</v>
      </c>
      <c r="I20" s="109">
        <v>1</v>
      </c>
      <c r="J20" s="110">
        <f t="shared" si="1"/>
        <v>2</v>
      </c>
      <c r="K20" s="111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</row>
    <row r="21" spans="1:23" ht="15" customHeight="1" x14ac:dyDescent="0.3">
      <c r="A21" s="120" t="s">
        <v>69</v>
      </c>
      <c r="B21" s="120" t="s">
        <v>170</v>
      </c>
      <c r="C21" s="120" t="s">
        <v>166</v>
      </c>
      <c r="D21" s="121">
        <v>45433</v>
      </c>
      <c r="E21" s="119" t="s">
        <v>62</v>
      </c>
      <c r="F21" s="120">
        <v>47</v>
      </c>
      <c r="G21" s="91" t="s">
        <v>439</v>
      </c>
      <c r="H21" s="114">
        <v>2</v>
      </c>
      <c r="I21" s="113">
        <v>3.5</v>
      </c>
      <c r="J21" s="110">
        <f t="shared" si="1"/>
        <v>7</v>
      </c>
      <c r="K21" s="111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</row>
    <row r="22" spans="1:23" ht="15" customHeight="1" x14ac:dyDescent="0.3">
      <c r="A22" s="89" t="s">
        <v>265</v>
      </c>
      <c r="B22" s="89" t="s">
        <v>266</v>
      </c>
      <c r="C22" s="89" t="s">
        <v>267</v>
      </c>
      <c r="D22" s="92">
        <v>45432</v>
      </c>
      <c r="E22" s="89" t="s">
        <v>57</v>
      </c>
      <c r="F22" s="89">
        <v>150</v>
      </c>
      <c r="G22" s="89" t="s">
        <v>437</v>
      </c>
      <c r="H22" s="107">
        <v>6</v>
      </c>
      <c r="I22" s="109">
        <v>2</v>
      </c>
      <c r="J22" s="110">
        <f t="shared" si="1"/>
        <v>12</v>
      </c>
      <c r="K22" s="111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</row>
    <row r="23" spans="1:23" ht="15" customHeight="1" x14ac:dyDescent="0.3">
      <c r="A23" s="89" t="s">
        <v>280</v>
      </c>
      <c r="B23" s="89" t="s">
        <v>281</v>
      </c>
      <c r="C23" s="89" t="s">
        <v>282</v>
      </c>
      <c r="D23" s="90">
        <v>45435</v>
      </c>
      <c r="E23" s="118" t="s">
        <v>450</v>
      </c>
      <c r="F23" s="89">
        <v>91</v>
      </c>
      <c r="G23" s="126" t="s">
        <v>76</v>
      </c>
      <c r="H23" s="107">
        <v>3</v>
      </c>
      <c r="I23" s="109">
        <v>2</v>
      </c>
      <c r="J23" s="110">
        <f t="shared" si="1"/>
        <v>6</v>
      </c>
      <c r="K23" s="111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</row>
    <row r="24" spans="1:23" ht="15" customHeight="1" x14ac:dyDescent="0.3">
      <c r="A24" s="89" t="s">
        <v>40</v>
      </c>
      <c r="B24" s="89" t="s">
        <v>278</v>
      </c>
      <c r="C24" s="89" t="s">
        <v>279</v>
      </c>
      <c r="D24" s="92">
        <v>45435</v>
      </c>
      <c r="E24" s="89" t="s">
        <v>442</v>
      </c>
      <c r="F24" s="89">
        <v>60</v>
      </c>
      <c r="G24" s="89" t="s">
        <v>70</v>
      </c>
      <c r="H24" s="107">
        <v>2</v>
      </c>
      <c r="I24" s="109">
        <v>3</v>
      </c>
      <c r="J24" s="110">
        <f t="shared" si="1"/>
        <v>6</v>
      </c>
      <c r="K24" s="111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</row>
    <row r="25" spans="1:23" ht="15" customHeight="1" x14ac:dyDescent="0.3">
      <c r="A25" s="89" t="s">
        <v>257</v>
      </c>
      <c r="B25" s="89" t="s">
        <v>258</v>
      </c>
      <c r="C25" s="89" t="s">
        <v>255</v>
      </c>
      <c r="D25" s="92">
        <v>45436</v>
      </c>
      <c r="E25" s="89" t="s">
        <v>438</v>
      </c>
      <c r="F25" s="89">
        <v>168</v>
      </c>
      <c r="G25" s="89" t="s">
        <v>260</v>
      </c>
      <c r="H25" s="107">
        <v>6</v>
      </c>
      <c r="I25" s="109">
        <v>4</v>
      </c>
      <c r="J25" s="110">
        <f t="shared" si="1"/>
        <v>24</v>
      </c>
      <c r="K25" s="111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</row>
    <row r="26" spans="1:23" ht="15" customHeight="1" x14ac:dyDescent="0.3">
      <c r="A26" s="89" t="s">
        <v>249</v>
      </c>
      <c r="B26" s="89" t="s">
        <v>250</v>
      </c>
      <c r="C26" s="89" t="s">
        <v>251</v>
      </c>
      <c r="D26" s="92">
        <v>45440</v>
      </c>
      <c r="E26" s="89" t="s">
        <v>429</v>
      </c>
      <c r="F26" s="119">
        <v>234</v>
      </c>
      <c r="G26" s="89" t="s">
        <v>430</v>
      </c>
      <c r="H26" s="107">
        <v>7</v>
      </c>
      <c r="I26" s="109">
        <v>2</v>
      </c>
      <c r="J26" s="110">
        <f t="shared" si="1"/>
        <v>14</v>
      </c>
      <c r="K26" s="111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</row>
    <row r="27" spans="1:23" ht="15" customHeight="1" x14ac:dyDescent="0.3">
      <c r="A27" s="68" t="s">
        <v>325</v>
      </c>
      <c r="B27" s="68" t="s">
        <v>326</v>
      </c>
      <c r="C27" s="68" t="s">
        <v>327</v>
      </c>
      <c r="D27" s="74"/>
      <c r="E27" s="68"/>
      <c r="F27" s="68">
        <v>17</v>
      </c>
      <c r="G27" s="71"/>
      <c r="H27" s="68"/>
      <c r="I27" s="71"/>
      <c r="J27" s="52"/>
      <c r="K27" s="6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5" customHeight="1" x14ac:dyDescent="0.3">
      <c r="A28" s="68" t="s">
        <v>329</v>
      </c>
      <c r="B28" s="68" t="s">
        <v>330</v>
      </c>
      <c r="C28" s="68" t="s">
        <v>327</v>
      </c>
      <c r="D28" s="74"/>
      <c r="E28" s="68"/>
      <c r="F28" s="68">
        <v>16</v>
      </c>
      <c r="G28" s="71"/>
      <c r="H28" s="68"/>
      <c r="I28" s="71"/>
      <c r="J28" s="52"/>
      <c r="K28" s="6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5" customHeight="1" x14ac:dyDescent="0.3">
      <c r="A29" s="75" t="s">
        <v>245</v>
      </c>
      <c r="B29" s="75" t="s">
        <v>246</v>
      </c>
      <c r="C29" s="73" t="s">
        <v>50</v>
      </c>
      <c r="D29" s="76"/>
      <c r="E29" s="74"/>
      <c r="F29" s="74"/>
      <c r="G29" s="76"/>
      <c r="H29" s="66"/>
      <c r="I29" s="88"/>
      <c r="J29" s="52"/>
      <c r="K29" s="51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5" customHeight="1" x14ac:dyDescent="0.3">
      <c r="A30" s="73" t="s">
        <v>311</v>
      </c>
      <c r="B30" s="73" t="s">
        <v>312</v>
      </c>
      <c r="C30" s="73" t="s">
        <v>50</v>
      </c>
      <c r="D30" s="74"/>
      <c r="E30" s="74"/>
      <c r="F30" s="74"/>
      <c r="G30" s="76"/>
      <c r="H30" s="73"/>
      <c r="I30" s="88"/>
      <c r="J30" s="52"/>
      <c r="K30" s="51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5" customHeight="1" x14ac:dyDescent="0.3">
      <c r="A31" s="75" t="s">
        <v>237</v>
      </c>
      <c r="B31" s="75" t="s">
        <v>238</v>
      </c>
      <c r="C31" s="73" t="s">
        <v>50</v>
      </c>
      <c r="D31" s="74"/>
      <c r="E31" s="74"/>
      <c r="F31" s="74"/>
      <c r="G31" s="76"/>
      <c r="H31" s="66"/>
      <c r="I31" s="88"/>
      <c r="J31" s="52"/>
      <c r="K31" s="51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5" customHeight="1" x14ac:dyDescent="0.3">
      <c r="A32" s="75" t="s">
        <v>211</v>
      </c>
      <c r="B32" s="75" t="s">
        <v>212</v>
      </c>
      <c r="C32" s="73" t="s">
        <v>44</v>
      </c>
      <c r="D32" s="83"/>
      <c r="E32" s="83"/>
      <c r="F32" s="74"/>
      <c r="G32" s="76"/>
      <c r="H32" s="66"/>
      <c r="I32" s="88"/>
      <c r="J32" s="52"/>
      <c r="K32" s="51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5" customHeight="1" x14ac:dyDescent="0.3">
      <c r="A33" s="68" t="s">
        <v>354</v>
      </c>
      <c r="B33" s="68" t="s">
        <v>355</v>
      </c>
      <c r="C33" s="68" t="s">
        <v>352</v>
      </c>
      <c r="D33" s="74"/>
      <c r="E33" s="68"/>
      <c r="F33" s="68">
        <v>14</v>
      </c>
      <c r="G33" s="71"/>
      <c r="H33" s="68"/>
      <c r="I33" s="71"/>
      <c r="J33" s="52"/>
      <c r="K33" s="6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5" customHeight="1" x14ac:dyDescent="0.3">
      <c r="A34" s="66" t="s">
        <v>375</v>
      </c>
      <c r="B34" s="66" t="s">
        <v>376</v>
      </c>
      <c r="C34" s="66" t="s">
        <v>377</v>
      </c>
      <c r="D34" s="80"/>
      <c r="E34" s="66"/>
      <c r="F34" s="66">
        <v>30</v>
      </c>
      <c r="G34" s="66"/>
      <c r="H34" s="66"/>
      <c r="I34" s="88"/>
      <c r="J34" s="52"/>
      <c r="K34" s="51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5" customHeight="1" x14ac:dyDescent="0.3">
      <c r="A35" s="68" t="s">
        <v>87</v>
      </c>
      <c r="B35" s="68" t="s">
        <v>156</v>
      </c>
      <c r="C35" s="68" t="s">
        <v>157</v>
      </c>
      <c r="D35" s="69"/>
      <c r="E35" s="70"/>
      <c r="F35" s="68">
        <v>48</v>
      </c>
      <c r="G35" s="71"/>
      <c r="H35" s="71"/>
      <c r="I35" s="65"/>
      <c r="J35" s="52"/>
      <c r="K35" s="51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5" customHeight="1" x14ac:dyDescent="0.3">
      <c r="A36" s="75" t="s">
        <v>235</v>
      </c>
      <c r="B36" s="75" t="s">
        <v>236</v>
      </c>
      <c r="C36" s="73" t="s">
        <v>50</v>
      </c>
      <c r="D36" s="74"/>
      <c r="E36" s="74"/>
      <c r="F36" s="74"/>
      <c r="G36" s="76"/>
      <c r="H36" s="66"/>
      <c r="I36" s="88"/>
      <c r="J36" s="52"/>
      <c r="K36" s="51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5" customHeight="1" x14ac:dyDescent="0.3">
      <c r="A37" s="68" t="s">
        <v>197</v>
      </c>
      <c r="B37" s="68" t="s">
        <v>198</v>
      </c>
      <c r="C37" s="68" t="s">
        <v>194</v>
      </c>
      <c r="D37" s="69"/>
      <c r="E37" s="70"/>
      <c r="F37" s="68">
        <v>54</v>
      </c>
      <c r="G37" s="57"/>
      <c r="H37" s="71"/>
      <c r="I37" s="65"/>
      <c r="J37" s="52"/>
      <c r="K37" s="51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 customHeight="1" x14ac:dyDescent="0.3">
      <c r="A38" s="68" t="s">
        <v>350</v>
      </c>
      <c r="B38" s="68" t="s">
        <v>351</v>
      </c>
      <c r="C38" s="68" t="s">
        <v>352</v>
      </c>
      <c r="D38" s="74"/>
      <c r="E38" s="68"/>
      <c r="F38" s="68">
        <v>11</v>
      </c>
      <c r="G38" s="71"/>
      <c r="H38" s="68"/>
      <c r="I38" s="71"/>
      <c r="J38" s="52"/>
      <c r="K38" s="6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5" customHeight="1" x14ac:dyDescent="0.3">
      <c r="A39" s="71" t="s">
        <v>345</v>
      </c>
      <c r="B39" s="71" t="s">
        <v>346</v>
      </c>
      <c r="C39" s="71" t="s">
        <v>347</v>
      </c>
      <c r="D39" s="76"/>
      <c r="E39" s="71"/>
      <c r="F39" s="71">
        <v>11</v>
      </c>
      <c r="G39" s="71"/>
      <c r="H39" s="71"/>
      <c r="I39" s="71"/>
      <c r="J39" s="88"/>
      <c r="K39" s="71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" customHeight="1" x14ac:dyDescent="0.3">
      <c r="A40" s="66" t="s">
        <v>373</v>
      </c>
      <c r="B40" s="66" t="s">
        <v>374</v>
      </c>
      <c r="C40" s="66" t="s">
        <v>363</v>
      </c>
      <c r="D40" s="80"/>
      <c r="E40" s="66"/>
      <c r="F40" s="66">
        <v>17</v>
      </c>
      <c r="G40" s="66"/>
      <c r="H40" s="66"/>
      <c r="I40" s="88"/>
      <c r="J40" s="88"/>
      <c r="K40" s="55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5" customHeight="1" x14ac:dyDescent="0.3">
      <c r="A41" s="115" t="s">
        <v>219</v>
      </c>
      <c r="B41" s="115" t="s">
        <v>220</v>
      </c>
      <c r="C41" s="66" t="s">
        <v>221</v>
      </c>
      <c r="D41" s="76"/>
      <c r="E41" s="76"/>
      <c r="F41" s="76"/>
      <c r="G41" s="76"/>
      <c r="H41" s="66"/>
      <c r="I41" s="88"/>
      <c r="J41" s="88"/>
      <c r="K41" s="55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5" customHeight="1" x14ac:dyDescent="0.3">
      <c r="A42" s="71" t="s">
        <v>348</v>
      </c>
      <c r="B42" s="71" t="s">
        <v>349</v>
      </c>
      <c r="C42" s="71" t="s">
        <v>347</v>
      </c>
      <c r="D42" s="76"/>
      <c r="E42" s="71"/>
      <c r="F42" s="71">
        <v>11</v>
      </c>
      <c r="G42" s="71"/>
      <c r="H42" s="71"/>
      <c r="I42" s="71"/>
      <c r="J42" s="88"/>
      <c r="K42" s="71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5" customHeight="1" x14ac:dyDescent="0.3">
      <c r="A43" s="71" t="s">
        <v>168</v>
      </c>
      <c r="B43" s="71" t="s">
        <v>169</v>
      </c>
      <c r="C43" s="71" t="s">
        <v>166</v>
      </c>
      <c r="D43" s="72"/>
      <c r="E43" s="19"/>
      <c r="F43" s="71">
        <v>22</v>
      </c>
      <c r="G43" s="71"/>
      <c r="H43" s="71"/>
      <c r="I43" s="65"/>
      <c r="J43" s="88"/>
      <c r="K43" s="11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5" customHeight="1" x14ac:dyDescent="0.3">
      <c r="A44" s="71" t="s">
        <v>203</v>
      </c>
      <c r="B44" s="71" t="s">
        <v>204</v>
      </c>
      <c r="C44" s="71" t="s">
        <v>205</v>
      </c>
      <c r="D44" s="72"/>
      <c r="E44" s="19"/>
      <c r="F44" s="71">
        <v>47</v>
      </c>
      <c r="G44" s="57"/>
      <c r="H44" s="71"/>
      <c r="I44" s="65"/>
      <c r="J44" s="88"/>
      <c r="K44" s="55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5" customHeight="1" x14ac:dyDescent="0.3">
      <c r="A45" s="71" t="s">
        <v>332</v>
      </c>
      <c r="B45" s="71" t="s">
        <v>333</v>
      </c>
      <c r="C45" s="71" t="s">
        <v>334</v>
      </c>
      <c r="D45" s="76"/>
      <c r="E45" s="71"/>
      <c r="F45" s="71">
        <v>11</v>
      </c>
      <c r="G45" s="71"/>
      <c r="H45" s="71"/>
      <c r="I45" s="71"/>
      <c r="J45" s="88"/>
      <c r="K45" s="71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5" customHeight="1" x14ac:dyDescent="0.3">
      <c r="A46" s="115" t="s">
        <v>242</v>
      </c>
      <c r="B46" s="115" t="s">
        <v>243</v>
      </c>
      <c r="C46" s="66" t="s">
        <v>51</v>
      </c>
      <c r="D46" s="76"/>
      <c r="E46" s="76"/>
      <c r="F46" s="76"/>
      <c r="G46" s="76"/>
      <c r="H46" s="66"/>
      <c r="I46" s="88"/>
      <c r="J46" s="88"/>
      <c r="K46" s="55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5" customHeight="1" x14ac:dyDescent="0.3">
      <c r="A47" s="71" t="s">
        <v>185</v>
      </c>
      <c r="B47" s="71" t="s">
        <v>186</v>
      </c>
      <c r="C47" s="71" t="s">
        <v>180</v>
      </c>
      <c r="D47" s="72"/>
      <c r="E47" s="19"/>
      <c r="F47" s="71"/>
      <c r="G47" s="71"/>
      <c r="H47" s="71"/>
      <c r="I47" s="65"/>
      <c r="J47" s="88"/>
      <c r="K47" s="55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5" customHeight="1" x14ac:dyDescent="0.3">
      <c r="A48" s="66" t="s">
        <v>370</v>
      </c>
      <c r="B48" s="66" t="s">
        <v>371</v>
      </c>
      <c r="C48" s="66" t="s">
        <v>372</v>
      </c>
      <c r="D48" s="80"/>
      <c r="E48" s="66"/>
      <c r="F48" s="66">
        <v>40</v>
      </c>
      <c r="G48" s="66"/>
      <c r="H48" s="66"/>
      <c r="I48" s="88"/>
      <c r="J48" s="88"/>
      <c r="K48" s="55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5" customHeight="1" x14ac:dyDescent="0.3">
      <c r="A49" s="115" t="s">
        <v>222</v>
      </c>
      <c r="B49" s="115" t="s">
        <v>223</v>
      </c>
      <c r="C49" s="66" t="s">
        <v>51</v>
      </c>
      <c r="D49" s="76"/>
      <c r="E49" s="76"/>
      <c r="F49" s="76"/>
      <c r="G49" s="76"/>
      <c r="H49" s="66"/>
      <c r="I49" s="88"/>
      <c r="J49" s="88"/>
      <c r="K49" s="55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5" customHeight="1" x14ac:dyDescent="0.3">
      <c r="A50" s="71" t="s">
        <v>164</v>
      </c>
      <c r="B50" s="71" t="s">
        <v>165</v>
      </c>
      <c r="C50" s="71" t="s">
        <v>166</v>
      </c>
      <c r="D50" s="72"/>
      <c r="E50" s="19"/>
      <c r="F50" s="71">
        <v>24</v>
      </c>
      <c r="G50" s="71"/>
      <c r="H50" s="71"/>
      <c r="I50" s="65"/>
      <c r="J50" s="88"/>
      <c r="K50" s="116"/>
      <c r="L50" s="54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5" customHeight="1" x14ac:dyDescent="0.3">
      <c r="A51" s="71" t="s">
        <v>46</v>
      </c>
      <c r="B51" s="71" t="s">
        <v>176</v>
      </c>
      <c r="C51" s="71" t="s">
        <v>173</v>
      </c>
      <c r="D51" s="72"/>
      <c r="E51" s="19"/>
      <c r="F51" s="71">
        <v>1</v>
      </c>
      <c r="G51" s="71"/>
      <c r="H51" s="71"/>
      <c r="I51" s="65"/>
      <c r="J51" s="88"/>
      <c r="K51" s="55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 customHeight="1" x14ac:dyDescent="0.3">
      <c r="A52" s="65" t="s">
        <v>140</v>
      </c>
      <c r="B52" s="65" t="s">
        <v>141</v>
      </c>
      <c r="C52" s="65" t="s">
        <v>142</v>
      </c>
      <c r="D52" s="80"/>
      <c r="E52" s="18"/>
      <c r="F52" s="66">
        <v>57</v>
      </c>
      <c r="G52" s="117"/>
      <c r="H52" s="65"/>
      <c r="I52" s="65"/>
      <c r="J52" s="88"/>
      <c r="K52" s="55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5" customHeight="1" x14ac:dyDescent="0.3">
      <c r="A53" s="115" t="s">
        <v>240</v>
      </c>
      <c r="B53" s="115" t="s">
        <v>241</v>
      </c>
      <c r="C53" s="66" t="s">
        <v>51</v>
      </c>
      <c r="D53" s="76"/>
      <c r="E53" s="76"/>
      <c r="F53" s="76"/>
      <c r="G53" s="76"/>
      <c r="H53" s="66"/>
      <c r="I53" s="88"/>
      <c r="J53" s="88"/>
      <c r="K53" s="55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5" customHeight="1" x14ac:dyDescent="0.3">
      <c r="A54" s="71" t="s">
        <v>47</v>
      </c>
      <c r="B54" s="71" t="s">
        <v>172</v>
      </c>
      <c r="C54" s="71" t="s">
        <v>173</v>
      </c>
      <c r="D54" s="72"/>
      <c r="E54" s="19"/>
      <c r="F54" s="71">
        <v>42</v>
      </c>
      <c r="G54" s="71"/>
      <c r="H54" s="71"/>
      <c r="I54" s="65"/>
      <c r="J54" s="88"/>
      <c r="K54" s="55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15" customHeight="1" x14ac:dyDescent="0.3">
      <c r="A55" s="66" t="s">
        <v>390</v>
      </c>
      <c r="B55" s="66" t="s">
        <v>391</v>
      </c>
      <c r="C55" s="66" t="s">
        <v>392</v>
      </c>
      <c r="D55" s="80"/>
      <c r="E55" s="66"/>
      <c r="F55" s="66">
        <v>45</v>
      </c>
      <c r="G55" s="66"/>
      <c r="H55" s="66"/>
      <c r="I55" s="88"/>
      <c r="J55" s="88"/>
      <c r="K55" s="55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5" customHeight="1" x14ac:dyDescent="0.3">
      <c r="A56" s="71" t="s">
        <v>340</v>
      </c>
      <c r="B56" s="71" t="s">
        <v>341</v>
      </c>
      <c r="C56" s="71" t="s">
        <v>342</v>
      </c>
      <c r="D56" s="76"/>
      <c r="E56" s="71"/>
      <c r="F56" s="71">
        <v>8</v>
      </c>
      <c r="G56" s="71"/>
      <c r="H56" s="71"/>
      <c r="I56" s="71"/>
      <c r="J56" s="88"/>
      <c r="K56" s="71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5" customHeight="1" x14ac:dyDescent="0.3">
      <c r="A57" s="65" t="s">
        <v>134</v>
      </c>
      <c r="B57" s="65" t="s">
        <v>135</v>
      </c>
      <c r="C57" s="65" t="s">
        <v>131</v>
      </c>
      <c r="D57" s="85"/>
      <c r="E57" s="18"/>
      <c r="F57" s="66">
        <v>67</v>
      </c>
      <c r="G57" s="55"/>
      <c r="H57" s="65"/>
      <c r="I57" s="65"/>
      <c r="J57" s="88"/>
      <c r="K57" s="18"/>
      <c r="L57" s="55"/>
      <c r="M57" s="55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5" customHeight="1" x14ac:dyDescent="0.3">
      <c r="A58" s="71" t="s">
        <v>337</v>
      </c>
      <c r="B58" s="71" t="s">
        <v>338</v>
      </c>
      <c r="C58" s="71" t="s">
        <v>334</v>
      </c>
      <c r="D58" s="76"/>
      <c r="E58" s="71"/>
      <c r="F58" s="71">
        <v>11</v>
      </c>
      <c r="G58" s="71"/>
      <c r="H58" s="71"/>
      <c r="I58" s="71"/>
      <c r="J58" s="88"/>
      <c r="K58" s="71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5" customHeight="1" x14ac:dyDescent="0.3">
      <c r="A59" s="71" t="s">
        <v>199</v>
      </c>
      <c r="B59" s="71" t="s">
        <v>200</v>
      </c>
      <c r="C59" s="71" t="s">
        <v>173</v>
      </c>
      <c r="D59" s="72"/>
      <c r="E59" s="19"/>
      <c r="F59" s="71">
        <v>32</v>
      </c>
      <c r="G59" s="57"/>
      <c r="H59" s="71"/>
      <c r="I59" s="65"/>
      <c r="J59" s="88"/>
      <c r="K59" s="5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5" customHeight="1" x14ac:dyDescent="0.3">
      <c r="A60" s="66" t="s">
        <v>208</v>
      </c>
      <c r="B60" s="82" t="s">
        <v>313</v>
      </c>
      <c r="C60" s="66" t="s">
        <v>51</v>
      </c>
      <c r="D60" s="76"/>
      <c r="E60" s="76"/>
      <c r="F60" s="76"/>
      <c r="G60" s="76"/>
      <c r="H60" s="66"/>
      <c r="I60" s="88"/>
      <c r="J60" s="88"/>
      <c r="K60" s="55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21" customHeight="1" x14ac:dyDescent="0.3">
      <c r="A61" s="19" t="s">
        <v>159</v>
      </c>
      <c r="B61" s="19" t="s">
        <v>160</v>
      </c>
      <c r="C61" s="19" t="s">
        <v>161</v>
      </c>
      <c r="D61" s="72"/>
      <c r="E61" s="19"/>
      <c r="F61" s="71"/>
      <c r="G61" s="71"/>
      <c r="H61" s="71"/>
      <c r="I61" s="65"/>
      <c r="J61" s="88"/>
      <c r="K61" s="116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5" customHeight="1" x14ac:dyDescent="0.3">
      <c r="A62" s="115" t="s">
        <v>216</v>
      </c>
      <c r="B62" s="115" t="s">
        <v>217</v>
      </c>
      <c r="C62" s="66" t="s">
        <v>52</v>
      </c>
      <c r="D62" s="76"/>
      <c r="E62" s="76"/>
      <c r="F62" s="76"/>
      <c r="G62" s="76"/>
      <c r="H62" s="66"/>
      <c r="I62" s="88"/>
      <c r="J62" s="88"/>
      <c r="K62" s="55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5" customHeight="1" x14ac:dyDescent="0.3">
      <c r="A63" s="65" t="s">
        <v>119</v>
      </c>
      <c r="B63" s="65" t="s">
        <v>120</v>
      </c>
      <c r="C63" s="65" t="s">
        <v>121</v>
      </c>
      <c r="D63" s="80"/>
      <c r="E63" s="65"/>
      <c r="F63" s="66">
        <v>13</v>
      </c>
      <c r="G63" s="93"/>
      <c r="H63" s="65"/>
      <c r="I63" s="65"/>
      <c r="J63" s="88"/>
      <c r="K63" s="55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5" customHeight="1" x14ac:dyDescent="0.3">
      <c r="A64" s="65" t="s">
        <v>418</v>
      </c>
      <c r="B64" s="65" t="s">
        <v>420</v>
      </c>
      <c r="C64" s="65" t="s">
        <v>417</v>
      </c>
      <c r="D64" s="80"/>
      <c r="E64" s="65"/>
      <c r="F64" s="66">
        <v>11</v>
      </c>
      <c r="G64" s="93"/>
      <c r="H64" s="65"/>
      <c r="I64" s="65"/>
      <c r="J64" s="88"/>
      <c r="K64" s="55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5" customHeight="1" x14ac:dyDescent="0.3">
      <c r="A65" s="65" t="s">
        <v>419</v>
      </c>
      <c r="B65" s="65" t="s">
        <v>421</v>
      </c>
      <c r="C65" s="65" t="s">
        <v>417</v>
      </c>
      <c r="D65" s="80"/>
      <c r="E65" s="65"/>
      <c r="F65" s="66">
        <v>14</v>
      </c>
      <c r="G65" s="93"/>
      <c r="H65" s="65"/>
      <c r="I65" s="65"/>
      <c r="J65" s="88"/>
      <c r="K65" s="55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5" customHeight="1" x14ac:dyDescent="0.3">
      <c r="A66" s="65" t="s">
        <v>122</v>
      </c>
      <c r="B66" s="65" t="s">
        <v>42</v>
      </c>
      <c r="C66" s="65" t="s">
        <v>121</v>
      </c>
      <c r="D66" s="80"/>
      <c r="E66" s="65"/>
      <c r="F66" s="66">
        <v>110</v>
      </c>
      <c r="G66" s="93"/>
      <c r="H66" s="65"/>
      <c r="I66" s="65"/>
      <c r="J66" s="88"/>
      <c r="K66" s="55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5" customHeight="1" x14ac:dyDescent="0.3">
      <c r="A67" s="115" t="s">
        <v>228</v>
      </c>
      <c r="B67" s="115" t="s">
        <v>229</v>
      </c>
      <c r="C67" s="66" t="s">
        <v>52</v>
      </c>
      <c r="D67" s="76"/>
      <c r="E67" s="76"/>
      <c r="F67" s="76"/>
      <c r="G67" s="76"/>
      <c r="H67" s="66"/>
      <c r="I67" s="88"/>
      <c r="J67" s="88"/>
      <c r="K67" s="55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5" customHeight="1" x14ac:dyDescent="0.3">
      <c r="A68" s="65" t="s">
        <v>152</v>
      </c>
      <c r="B68" s="65" t="s">
        <v>153</v>
      </c>
      <c r="C68" s="65" t="s">
        <v>154</v>
      </c>
      <c r="D68" s="80"/>
      <c r="E68" s="79"/>
      <c r="F68" s="79"/>
      <c r="G68" s="79"/>
      <c r="H68" s="79"/>
      <c r="I68" s="79"/>
      <c r="J68" s="88"/>
      <c r="K68" s="55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5" customHeight="1" x14ac:dyDescent="0.3">
      <c r="A69" s="115" t="s">
        <v>213</v>
      </c>
      <c r="B69" s="115" t="s">
        <v>214</v>
      </c>
      <c r="C69" s="66" t="s">
        <v>52</v>
      </c>
      <c r="D69" s="76"/>
      <c r="E69" s="76"/>
      <c r="F69" s="76"/>
      <c r="G69" s="76"/>
      <c r="H69" s="66"/>
      <c r="I69" s="88"/>
      <c r="J69" s="88"/>
      <c r="K69" s="55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5" customHeight="1" x14ac:dyDescent="0.3">
      <c r="A70" s="66" t="s">
        <v>385</v>
      </c>
      <c r="B70" s="66" t="s">
        <v>386</v>
      </c>
      <c r="C70" s="66" t="s">
        <v>367</v>
      </c>
      <c r="D70" s="80"/>
      <c r="E70" s="66"/>
      <c r="F70" s="66">
        <v>25</v>
      </c>
      <c r="G70" s="66"/>
      <c r="H70" s="66"/>
      <c r="I70" s="88"/>
      <c r="J70" s="88"/>
      <c r="K70" s="55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5" customHeight="1" x14ac:dyDescent="0.3">
      <c r="A71" s="65" t="s">
        <v>116</v>
      </c>
      <c r="B71" s="65" t="s">
        <v>117</v>
      </c>
      <c r="C71" s="65" t="s">
        <v>110</v>
      </c>
      <c r="D71" s="80"/>
      <c r="E71" s="67"/>
      <c r="F71" s="66">
        <v>100</v>
      </c>
      <c r="G71" s="93"/>
      <c r="H71" s="65"/>
      <c r="I71" s="65"/>
      <c r="J71" s="88"/>
      <c r="K71" s="55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5" customHeight="1" x14ac:dyDescent="0.3">
      <c r="A72" s="66" t="s">
        <v>383</v>
      </c>
      <c r="B72" s="66" t="s">
        <v>384</v>
      </c>
      <c r="C72" s="66" t="s">
        <v>377</v>
      </c>
      <c r="D72" s="80"/>
      <c r="E72" s="66"/>
      <c r="F72" s="66">
        <v>33</v>
      </c>
      <c r="G72" s="66"/>
      <c r="H72" s="66"/>
      <c r="I72" s="88"/>
      <c r="J72" s="88"/>
      <c r="K72" s="55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5" customHeight="1" x14ac:dyDescent="0.3">
      <c r="A73" s="71" t="s">
        <v>357</v>
      </c>
      <c r="B73" s="71" t="s">
        <v>358</v>
      </c>
      <c r="C73" s="71" t="s">
        <v>359</v>
      </c>
      <c r="D73" s="81"/>
      <c r="E73" s="57"/>
      <c r="F73" s="71">
        <v>12</v>
      </c>
      <c r="G73" s="71"/>
      <c r="H73" s="71"/>
      <c r="I73" s="71"/>
      <c r="J73" s="88"/>
      <c r="K73" s="71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5" customHeight="1" x14ac:dyDescent="0.3">
      <c r="A74" s="65" t="s">
        <v>108</v>
      </c>
      <c r="B74" s="65" t="s">
        <v>109</v>
      </c>
      <c r="C74" s="65" t="s">
        <v>110</v>
      </c>
      <c r="D74" s="80"/>
      <c r="E74" s="67"/>
      <c r="F74" s="66">
        <v>130</v>
      </c>
      <c r="G74" s="93"/>
      <c r="H74" s="65"/>
      <c r="I74" s="65"/>
      <c r="J74" s="88"/>
      <c r="K74" s="55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5" customHeight="1" x14ac:dyDescent="0.3">
      <c r="A75" s="66" t="s">
        <v>365</v>
      </c>
      <c r="B75" s="66" t="s">
        <v>366</v>
      </c>
      <c r="C75" s="66" t="s">
        <v>367</v>
      </c>
      <c r="D75" s="80"/>
      <c r="E75" s="66"/>
      <c r="F75" s="66">
        <v>25</v>
      </c>
      <c r="G75" s="66"/>
      <c r="H75" s="66"/>
      <c r="I75" s="88"/>
      <c r="J75" s="88"/>
      <c r="K75" s="55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5" customHeight="1" x14ac:dyDescent="0.3">
      <c r="A76" s="68" t="s">
        <v>192</v>
      </c>
      <c r="B76" s="68" t="s">
        <v>193</v>
      </c>
      <c r="C76" s="68" t="s">
        <v>194</v>
      </c>
      <c r="D76" s="69"/>
      <c r="E76" s="70"/>
      <c r="F76" s="68">
        <v>54</v>
      </c>
      <c r="G76" s="57"/>
      <c r="H76" s="71"/>
      <c r="I76" s="65"/>
      <c r="J76" s="52"/>
      <c r="K76" s="51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5" customHeight="1" x14ac:dyDescent="0.3">
      <c r="A77" s="65" t="s">
        <v>143</v>
      </c>
      <c r="B77" s="65" t="s">
        <v>144</v>
      </c>
      <c r="C77" s="65" t="s">
        <v>145</v>
      </c>
      <c r="D77" s="85"/>
      <c r="E77" s="86"/>
      <c r="F77" s="66">
        <v>98</v>
      </c>
      <c r="G77" s="93"/>
      <c r="H77" s="65"/>
      <c r="I77" s="65"/>
      <c r="J77" s="52"/>
      <c r="K77" s="51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5" customHeight="1" x14ac:dyDescent="0.3">
      <c r="A78" s="66" t="s">
        <v>378</v>
      </c>
      <c r="B78" s="66" t="s">
        <v>379</v>
      </c>
      <c r="C78" s="66" t="s">
        <v>380</v>
      </c>
      <c r="D78" s="80"/>
      <c r="E78" s="66"/>
      <c r="F78" s="66">
        <v>40</v>
      </c>
      <c r="G78" s="66"/>
      <c r="H78" s="66"/>
      <c r="I78" s="88"/>
      <c r="J78" s="52"/>
      <c r="K78" s="51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5" customHeight="1" x14ac:dyDescent="0.3">
      <c r="A79" s="75" t="s">
        <v>225</v>
      </c>
      <c r="B79" s="75" t="s">
        <v>226</v>
      </c>
      <c r="C79" s="73" t="s">
        <v>227</v>
      </c>
      <c r="D79" s="83"/>
      <c r="E79" s="83"/>
      <c r="F79" s="74"/>
      <c r="G79" s="76"/>
      <c r="H79" s="66"/>
      <c r="I79" s="88"/>
      <c r="J79" s="52"/>
      <c r="K79" s="55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5" customHeight="1" x14ac:dyDescent="0.3">
      <c r="A80" s="65" t="s">
        <v>149</v>
      </c>
      <c r="B80" s="65" t="s">
        <v>150</v>
      </c>
      <c r="C80" s="65" t="s">
        <v>151</v>
      </c>
      <c r="D80" s="85"/>
      <c r="E80" s="18"/>
      <c r="F80" s="65">
        <v>74</v>
      </c>
      <c r="G80" s="93"/>
      <c r="H80" s="65"/>
      <c r="I80" s="65"/>
      <c r="J80" s="52"/>
      <c r="K80" s="51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5" customHeight="1" x14ac:dyDescent="0.3">
      <c r="A81" s="65" t="s">
        <v>113</v>
      </c>
      <c r="B81" s="65" t="s">
        <v>114</v>
      </c>
      <c r="C81" s="65" t="s">
        <v>110</v>
      </c>
      <c r="D81" s="85"/>
      <c r="E81" s="53"/>
      <c r="F81" s="66">
        <v>21</v>
      </c>
      <c r="G81" s="93"/>
      <c r="H81" s="65"/>
      <c r="I81" s="65"/>
      <c r="J81" s="52"/>
      <c r="K81" s="51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5" customHeight="1" x14ac:dyDescent="0.3">
      <c r="A82" s="75" t="s">
        <v>231</v>
      </c>
      <c r="B82" s="75" t="s">
        <v>232</v>
      </c>
      <c r="C82" s="73" t="s">
        <v>227</v>
      </c>
      <c r="D82" s="74"/>
      <c r="E82" s="74"/>
      <c r="F82" s="74"/>
      <c r="G82" s="76"/>
      <c r="H82" s="66"/>
      <c r="I82" s="88"/>
      <c r="J82" s="52"/>
      <c r="K82" s="51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5" customHeight="1" x14ac:dyDescent="0.3">
      <c r="A83" s="66" t="s">
        <v>387</v>
      </c>
      <c r="B83" s="66" t="s">
        <v>388</v>
      </c>
      <c r="C83" s="66" t="s">
        <v>389</v>
      </c>
      <c r="D83" s="80"/>
      <c r="E83" s="66"/>
      <c r="F83" s="66">
        <v>31</v>
      </c>
      <c r="G83" s="66"/>
      <c r="H83" s="66"/>
      <c r="I83" s="88"/>
      <c r="J83" s="52"/>
      <c r="K83" s="51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5" customHeight="1" x14ac:dyDescent="0.3">
      <c r="A84" s="66" t="s">
        <v>394</v>
      </c>
      <c r="B84" s="66" t="s">
        <v>395</v>
      </c>
      <c r="C84" s="66" t="s">
        <v>389</v>
      </c>
      <c r="D84" s="80"/>
      <c r="E84" s="66"/>
      <c r="F84" s="66">
        <v>19</v>
      </c>
      <c r="G84" s="66"/>
      <c r="H84" s="66"/>
      <c r="I84" s="88"/>
      <c r="J84" s="52"/>
      <c r="K84" s="51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5" customHeight="1" x14ac:dyDescent="0.3">
      <c r="A85" s="65" t="s">
        <v>146</v>
      </c>
      <c r="B85" s="65" t="s">
        <v>147</v>
      </c>
      <c r="C85" s="65" t="s">
        <v>145</v>
      </c>
      <c r="D85" s="80"/>
      <c r="E85" s="65"/>
      <c r="F85" s="66">
        <v>73</v>
      </c>
      <c r="G85" s="93"/>
      <c r="H85" s="65"/>
      <c r="I85" s="65"/>
      <c r="J85" s="52"/>
      <c r="K85" s="51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15" customHeight="1" x14ac:dyDescent="0.3">
      <c r="A86" s="65" t="s">
        <v>129</v>
      </c>
      <c r="B86" s="65" t="s">
        <v>130</v>
      </c>
      <c r="C86" s="65" t="s">
        <v>131</v>
      </c>
      <c r="D86" s="80"/>
      <c r="E86" s="65"/>
      <c r="F86" s="66">
        <v>74</v>
      </c>
      <c r="G86" s="93"/>
      <c r="H86" s="65"/>
      <c r="I86" s="65"/>
      <c r="J86" s="52"/>
      <c r="K86" s="51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5" customHeight="1" x14ac:dyDescent="0.3">
      <c r="A87" s="68" t="s">
        <v>206</v>
      </c>
      <c r="B87" s="68" t="s">
        <v>207</v>
      </c>
      <c r="C87" s="68" t="s">
        <v>205</v>
      </c>
      <c r="D87" s="80"/>
      <c r="E87" s="19"/>
      <c r="F87" s="71">
        <v>43</v>
      </c>
      <c r="G87" s="57"/>
      <c r="H87" s="71"/>
      <c r="I87" s="65"/>
      <c r="J87" s="52"/>
      <c r="K87" s="51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ht="15" customHeight="1" x14ac:dyDescent="0.3">
      <c r="A88" s="68" t="s">
        <v>181</v>
      </c>
      <c r="B88" s="68" t="s">
        <v>182</v>
      </c>
      <c r="C88" s="68" t="s">
        <v>188</v>
      </c>
      <c r="D88" s="69"/>
      <c r="E88" s="70"/>
      <c r="F88" s="68"/>
      <c r="G88" s="68"/>
      <c r="H88" s="68"/>
      <c r="I88" s="65"/>
      <c r="J88" s="52"/>
      <c r="K88" s="51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ht="15" customHeight="1" x14ac:dyDescent="0.3">
      <c r="A89" s="68" t="s">
        <v>190</v>
      </c>
      <c r="B89" s="68" t="s">
        <v>191</v>
      </c>
      <c r="C89" s="68" t="s">
        <v>188</v>
      </c>
      <c r="D89" s="69"/>
      <c r="E89" s="70"/>
      <c r="F89" s="68"/>
      <c r="G89" s="68"/>
      <c r="H89" s="68"/>
      <c r="I89" s="65"/>
      <c r="J89" s="52"/>
      <c r="K89" s="51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5" customHeight="1" x14ac:dyDescent="0.3">
      <c r="A90" s="65" t="s">
        <v>136</v>
      </c>
      <c r="B90" s="65" t="s">
        <v>137</v>
      </c>
      <c r="C90" s="65" t="s">
        <v>138</v>
      </c>
      <c r="D90" s="80"/>
      <c r="E90" s="79"/>
      <c r="F90" s="79"/>
      <c r="G90" s="79"/>
      <c r="H90" s="79"/>
      <c r="I90" s="79"/>
      <c r="J90" s="52"/>
      <c r="K90" s="51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5" customHeight="1" x14ac:dyDescent="0.3">
      <c r="A91" s="66" t="s">
        <v>361</v>
      </c>
      <c r="B91" s="66" t="s">
        <v>362</v>
      </c>
      <c r="C91" s="66" t="s">
        <v>363</v>
      </c>
      <c r="D91" s="80"/>
      <c r="E91" s="66"/>
      <c r="F91" s="66">
        <v>46</v>
      </c>
      <c r="G91" s="66"/>
      <c r="H91" s="66"/>
      <c r="I91" s="71"/>
      <c r="J91" s="52"/>
      <c r="K91" s="6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15" customHeight="1" x14ac:dyDescent="0.3">
      <c r="A92" s="66" t="s">
        <v>368</v>
      </c>
      <c r="B92" s="66" t="s">
        <v>369</v>
      </c>
      <c r="C92" s="66" t="s">
        <v>367</v>
      </c>
      <c r="D92" s="80"/>
      <c r="E92" s="66"/>
      <c r="F92" s="66">
        <v>35</v>
      </c>
      <c r="G92" s="66"/>
      <c r="H92" s="66"/>
      <c r="I92" s="88"/>
      <c r="J92" s="52"/>
      <c r="K92" s="51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5" customHeight="1" x14ac:dyDescent="0.3">
      <c r="A93" s="66" t="s">
        <v>381</v>
      </c>
      <c r="B93" s="66" t="s">
        <v>382</v>
      </c>
      <c r="C93" s="66" t="s">
        <v>380</v>
      </c>
      <c r="D93" s="80"/>
      <c r="E93" s="66"/>
      <c r="F93" s="66">
        <v>35</v>
      </c>
      <c r="G93" s="66"/>
      <c r="H93" s="66"/>
      <c r="I93" s="88"/>
      <c r="J93" s="52"/>
      <c r="K93" s="51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5" customHeight="1" x14ac:dyDescent="0.3">
      <c r="A94" s="68" t="s">
        <v>178</v>
      </c>
      <c r="B94" s="68" t="s">
        <v>179</v>
      </c>
      <c r="C94" s="68" t="s">
        <v>180</v>
      </c>
      <c r="D94" s="69"/>
      <c r="E94" s="70"/>
      <c r="F94" s="68"/>
      <c r="G94" s="68"/>
      <c r="H94" s="68"/>
      <c r="I94" s="65"/>
      <c r="J94" s="52"/>
      <c r="K94" s="51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5" customHeight="1" x14ac:dyDescent="0.3">
      <c r="A95" s="68" t="s">
        <v>181</v>
      </c>
      <c r="B95" s="68" t="s">
        <v>182</v>
      </c>
      <c r="C95" s="68" t="s">
        <v>180</v>
      </c>
      <c r="D95" s="69"/>
      <c r="E95" s="70"/>
      <c r="F95" s="68"/>
      <c r="G95" s="68"/>
      <c r="H95" s="68"/>
      <c r="I95" s="65"/>
      <c r="J95" s="52"/>
      <c r="K95" s="51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5" customHeight="1" x14ac:dyDescent="0.3">
      <c r="A96" s="68" t="s">
        <v>199</v>
      </c>
      <c r="B96" s="68" t="s">
        <v>200</v>
      </c>
      <c r="C96" s="68" t="s">
        <v>202</v>
      </c>
      <c r="D96" s="69"/>
      <c r="E96" s="70"/>
      <c r="F96" s="68"/>
      <c r="G96" s="68"/>
      <c r="H96" s="68"/>
      <c r="I96" s="65"/>
      <c r="J96" s="52"/>
      <c r="K96" s="51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5" customHeight="1" x14ac:dyDescent="0.3">
      <c r="A97" s="68" t="s">
        <v>48</v>
      </c>
      <c r="B97" s="68" t="s">
        <v>183</v>
      </c>
      <c r="C97" s="68" t="s">
        <v>180</v>
      </c>
      <c r="D97" s="69"/>
      <c r="E97" s="70"/>
      <c r="F97" s="68"/>
      <c r="G97" s="68"/>
      <c r="H97" s="68"/>
      <c r="I97" s="65"/>
      <c r="J97" s="52"/>
      <c r="K97" s="51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5" customHeight="1" x14ac:dyDescent="0.3">
      <c r="A98" s="68" t="s">
        <v>49</v>
      </c>
      <c r="B98" s="68" t="s">
        <v>184</v>
      </c>
      <c r="C98" s="68" t="s">
        <v>180</v>
      </c>
      <c r="D98" s="69"/>
      <c r="E98" s="70"/>
      <c r="F98" s="68"/>
      <c r="G98" s="68"/>
      <c r="H98" s="68"/>
      <c r="I98" s="65"/>
      <c r="J98" s="52"/>
      <c r="K98" s="51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5" customHeight="1" x14ac:dyDescent="0.3">
      <c r="A99" s="66" t="s">
        <v>247</v>
      </c>
      <c r="B99" s="66" t="s">
        <v>248</v>
      </c>
      <c r="C99" s="66" t="s">
        <v>53</v>
      </c>
      <c r="D99" s="76"/>
      <c r="E99" s="76"/>
      <c r="F99" s="76" t="s">
        <v>43</v>
      </c>
      <c r="G99" s="66"/>
      <c r="H99" s="66"/>
      <c r="I99" s="88"/>
      <c r="J99" s="52"/>
      <c r="K99" s="51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15" customHeight="1" x14ac:dyDescent="0.3">
      <c r="A100" s="66" t="s">
        <v>152</v>
      </c>
      <c r="B100" s="66" t="s">
        <v>153</v>
      </c>
      <c r="C100" s="66" t="s">
        <v>397</v>
      </c>
      <c r="D100" s="80"/>
      <c r="E100" s="66"/>
      <c r="F100" s="66"/>
      <c r="G100" s="66"/>
      <c r="H100" s="66"/>
      <c r="I100" s="88"/>
      <c r="J100" s="52"/>
      <c r="K100" s="51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ht="15" customHeight="1" x14ac:dyDescent="0.3">
      <c r="D101" s="49"/>
      <c r="H101" s="66"/>
      <c r="I101" s="88"/>
      <c r="J101" s="52"/>
      <c r="K101" s="51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5" customHeight="1" x14ac:dyDescent="0.3">
      <c r="D102" s="49"/>
      <c r="H102" s="66"/>
      <c r="I102" s="88"/>
      <c r="J102" s="52"/>
      <c r="K102" s="51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ht="15" customHeight="1" x14ac:dyDescent="0.3">
      <c r="A103" s="58"/>
      <c r="B103" s="58"/>
      <c r="C103" s="58"/>
      <c r="D103" s="80"/>
      <c r="E103" s="60"/>
      <c r="F103" s="60"/>
      <c r="G103" s="60"/>
      <c r="H103" s="60"/>
      <c r="I103" s="61"/>
      <c r="J103" s="61"/>
      <c r="K103" s="62"/>
    </row>
    <row r="104" spans="1:23" ht="15" customHeight="1" x14ac:dyDescent="0.3">
      <c r="A104" s="58"/>
      <c r="B104" s="58"/>
      <c r="C104" s="58"/>
      <c r="D104" s="80"/>
      <c r="E104" s="60"/>
      <c r="F104" s="60"/>
      <c r="G104" s="60"/>
      <c r="H104" s="60"/>
      <c r="I104" s="61"/>
      <c r="J104" s="61"/>
      <c r="K104" s="62"/>
    </row>
    <row r="105" spans="1:23" ht="15" customHeight="1" x14ac:dyDescent="0.3">
      <c r="A105" s="58"/>
      <c r="B105" s="58"/>
      <c r="C105" s="58"/>
      <c r="D105" s="59"/>
      <c r="E105" s="60"/>
      <c r="F105" s="60"/>
      <c r="G105" s="60"/>
      <c r="H105" s="60"/>
      <c r="I105" s="61"/>
      <c r="J105" s="61"/>
      <c r="K105" s="62"/>
    </row>
    <row r="106" spans="1:23" ht="15" customHeight="1" x14ac:dyDescent="0.3">
      <c r="A106" s="58"/>
      <c r="B106" s="58"/>
      <c r="C106" s="58"/>
      <c r="D106" s="59"/>
      <c r="E106" s="60"/>
      <c r="F106" s="60"/>
      <c r="G106" s="60"/>
      <c r="H106" s="60"/>
      <c r="I106" s="61"/>
      <c r="J106" s="61"/>
      <c r="K106" s="62"/>
    </row>
    <row r="107" spans="1:23" ht="15" customHeight="1" x14ac:dyDescent="0.3">
      <c r="A107" s="58"/>
      <c r="B107" s="58"/>
      <c r="C107" s="58"/>
      <c r="D107" s="59"/>
      <c r="E107" s="60"/>
      <c r="F107" s="60"/>
      <c r="G107" s="60"/>
      <c r="H107" s="60"/>
      <c r="I107" s="61"/>
      <c r="J107" s="61"/>
      <c r="K107" s="62"/>
    </row>
    <row r="108" spans="1:23" ht="15" customHeight="1" x14ac:dyDescent="0.3">
      <c r="A108" s="58"/>
      <c r="B108" s="58"/>
      <c r="C108" s="58"/>
      <c r="D108" s="59"/>
      <c r="E108" s="60"/>
      <c r="F108" s="60"/>
      <c r="G108" s="60"/>
      <c r="H108" s="60"/>
      <c r="I108" s="61"/>
      <c r="J108" s="61"/>
      <c r="K108" s="62"/>
    </row>
    <row r="109" spans="1:23" ht="15" customHeight="1" x14ac:dyDescent="0.3">
      <c r="A109" s="58"/>
      <c r="B109" s="58"/>
      <c r="C109" s="58"/>
      <c r="D109" s="59"/>
      <c r="E109" s="60"/>
      <c r="F109" s="60"/>
      <c r="G109" s="60"/>
      <c r="H109" s="60"/>
      <c r="I109" s="61"/>
      <c r="J109" s="61"/>
      <c r="K109" s="62"/>
    </row>
    <row r="110" spans="1:23" ht="15" customHeight="1" x14ac:dyDescent="0.3">
      <c r="A110" s="58"/>
      <c r="B110" s="58"/>
      <c r="C110" s="58"/>
      <c r="D110" s="59"/>
      <c r="E110" s="60"/>
      <c r="F110" s="60"/>
      <c r="G110" s="60"/>
      <c r="H110" s="60"/>
      <c r="I110" s="61"/>
      <c r="J110" s="61"/>
      <c r="K110" s="62"/>
    </row>
    <row r="111" spans="1:23" ht="15" customHeight="1" x14ac:dyDescent="0.3">
      <c r="A111" s="58"/>
      <c r="B111" s="58"/>
      <c r="C111" s="58"/>
      <c r="D111" s="59"/>
      <c r="E111" s="60"/>
      <c r="F111" s="60"/>
      <c r="G111" s="60"/>
      <c r="H111" s="60"/>
      <c r="I111" s="61"/>
      <c r="J111" s="61"/>
      <c r="K111" s="62"/>
    </row>
    <row r="112" spans="1:23" ht="15" customHeight="1" x14ac:dyDescent="0.3">
      <c r="A112" s="58"/>
      <c r="B112" s="58"/>
      <c r="C112" s="58"/>
      <c r="D112" s="59"/>
      <c r="E112" s="60"/>
      <c r="F112" s="60"/>
      <c r="G112" s="60"/>
      <c r="H112" s="60"/>
      <c r="I112" s="61"/>
      <c r="J112" s="61"/>
      <c r="K112" s="62"/>
    </row>
    <row r="113" spans="1:11" ht="15" customHeight="1" x14ac:dyDescent="0.3">
      <c r="A113" s="58"/>
      <c r="B113" s="58"/>
      <c r="C113" s="58"/>
      <c r="D113" s="59"/>
      <c r="E113" s="60"/>
      <c r="F113" s="60"/>
      <c r="G113" s="60"/>
      <c r="H113" s="60"/>
      <c r="I113" s="61"/>
      <c r="J113" s="61"/>
      <c r="K113" s="62"/>
    </row>
    <row r="114" spans="1:11" ht="15" customHeight="1" x14ac:dyDescent="0.3">
      <c r="A114" s="58"/>
      <c r="B114" s="58"/>
      <c r="C114" s="58"/>
      <c r="D114" s="59"/>
      <c r="E114" s="60"/>
      <c r="F114" s="60"/>
      <c r="G114" s="60"/>
      <c r="H114" s="60"/>
      <c r="I114" s="61"/>
      <c r="J114" s="61"/>
      <c r="K114" s="62"/>
    </row>
    <row r="115" spans="1:11" ht="15" customHeight="1" x14ac:dyDescent="0.3">
      <c r="A115" s="58"/>
      <c r="B115" s="58"/>
      <c r="C115" s="58"/>
      <c r="D115" s="59"/>
      <c r="E115" s="60"/>
      <c r="F115" s="60"/>
      <c r="G115" s="60"/>
      <c r="H115" s="60"/>
      <c r="I115" s="61"/>
      <c r="J115" s="61"/>
      <c r="K115" s="62"/>
    </row>
    <row r="116" spans="1:11" ht="15" customHeight="1" x14ac:dyDescent="0.3">
      <c r="A116" s="58"/>
      <c r="B116" s="58"/>
      <c r="C116" s="58"/>
      <c r="D116" s="59"/>
      <c r="E116" s="60"/>
      <c r="F116" s="60"/>
      <c r="G116" s="60"/>
      <c r="H116" s="60"/>
      <c r="I116" s="61"/>
      <c r="J116" s="61"/>
      <c r="K116" s="62"/>
    </row>
    <row r="117" spans="1:11" ht="15" customHeight="1" x14ac:dyDescent="0.3">
      <c r="A117" s="58"/>
      <c r="B117" s="58"/>
      <c r="C117" s="58"/>
      <c r="D117" s="59"/>
      <c r="E117" s="60"/>
      <c r="F117" s="60"/>
      <c r="G117" s="60"/>
      <c r="H117" s="60"/>
      <c r="I117" s="61"/>
      <c r="J117" s="61"/>
      <c r="K117" s="62"/>
    </row>
    <row r="118" spans="1:11" ht="15" customHeight="1" x14ac:dyDescent="0.3">
      <c r="A118" s="58"/>
      <c r="B118" s="58"/>
      <c r="C118" s="58"/>
      <c r="D118" s="63"/>
      <c r="E118" s="58"/>
      <c r="F118" s="58"/>
      <c r="G118" s="58"/>
      <c r="H118" s="58"/>
      <c r="I118" s="61"/>
      <c r="J118" s="61"/>
      <c r="K118" s="62"/>
    </row>
    <row r="119" spans="1:11" ht="15" customHeight="1" x14ac:dyDescent="0.3">
      <c r="A119" s="58"/>
      <c r="B119" s="58"/>
      <c r="C119" s="58"/>
      <c r="D119" s="63"/>
      <c r="E119" s="58"/>
      <c r="F119" s="58"/>
      <c r="G119" s="58"/>
      <c r="H119" s="58"/>
      <c r="I119" s="61"/>
      <c r="J119" s="61"/>
      <c r="K119" s="62"/>
    </row>
    <row r="120" spans="1:11" ht="15" customHeight="1" x14ac:dyDescent="0.3">
      <c r="A120" s="58"/>
      <c r="B120" s="58"/>
      <c r="C120" s="58"/>
      <c r="D120" s="63"/>
      <c r="E120" s="58"/>
      <c r="F120" s="58"/>
      <c r="G120" s="58"/>
      <c r="H120" s="58"/>
      <c r="I120" s="61"/>
      <c r="J120" s="61"/>
      <c r="K120" s="62"/>
    </row>
    <row r="121" spans="1:11" ht="15" customHeight="1" x14ac:dyDescent="0.3">
      <c r="A121" s="58"/>
      <c r="B121" s="58"/>
      <c r="C121" s="58"/>
      <c r="D121" s="63"/>
      <c r="E121" s="58"/>
      <c r="F121" s="58"/>
      <c r="G121" s="58"/>
      <c r="H121" s="58"/>
      <c r="I121" s="61"/>
      <c r="J121" s="61"/>
      <c r="K121" s="62"/>
    </row>
    <row r="122" spans="1:11" ht="15" customHeight="1" x14ac:dyDescent="0.3">
      <c r="A122" s="58"/>
      <c r="B122" s="58"/>
      <c r="C122" s="58"/>
      <c r="D122" s="63"/>
      <c r="E122" s="58"/>
      <c r="F122" s="58"/>
      <c r="G122" s="58"/>
      <c r="H122" s="58"/>
      <c r="I122" s="61"/>
      <c r="J122" s="61"/>
      <c r="K122" s="62"/>
    </row>
    <row r="123" spans="1:11" ht="15" customHeight="1" x14ac:dyDescent="0.3">
      <c r="A123" s="58"/>
      <c r="B123" s="58"/>
      <c r="C123" s="58"/>
      <c r="D123" s="63"/>
      <c r="E123" s="58"/>
      <c r="F123" s="58"/>
      <c r="G123" s="58"/>
      <c r="H123" s="58"/>
      <c r="I123" s="61"/>
      <c r="J123" s="61"/>
      <c r="K123" s="62"/>
    </row>
    <row r="124" spans="1:11" ht="15" customHeight="1" x14ac:dyDescent="0.3">
      <c r="A124" s="58"/>
      <c r="B124" s="58"/>
      <c r="C124" s="58"/>
      <c r="D124" s="63"/>
      <c r="E124" s="58"/>
      <c r="F124" s="58"/>
      <c r="G124" s="58"/>
      <c r="H124" s="58"/>
      <c r="I124" s="61"/>
      <c r="J124" s="61"/>
      <c r="K124" s="62"/>
    </row>
    <row r="125" spans="1:11" ht="15" customHeight="1" x14ac:dyDescent="0.3">
      <c r="A125" s="58"/>
      <c r="B125" s="58"/>
      <c r="C125" s="58"/>
      <c r="D125" s="63"/>
      <c r="E125" s="58"/>
      <c r="F125" s="58"/>
      <c r="G125" s="58"/>
      <c r="H125" s="58"/>
      <c r="I125" s="61"/>
      <c r="J125" s="61"/>
      <c r="K125" s="62"/>
    </row>
    <row r="126" spans="1:11" ht="15" customHeight="1" x14ac:dyDescent="0.3">
      <c r="A126" s="58"/>
      <c r="B126" s="58"/>
      <c r="C126" s="58"/>
      <c r="D126" s="63"/>
      <c r="E126" s="58"/>
      <c r="F126" s="58"/>
      <c r="G126" s="58"/>
      <c r="H126" s="58"/>
      <c r="I126" s="61"/>
      <c r="J126" s="61"/>
      <c r="K126" s="62"/>
    </row>
    <row r="127" spans="1:11" ht="15" customHeight="1" x14ac:dyDescent="0.3">
      <c r="A127" s="58"/>
      <c r="B127" s="58"/>
      <c r="C127" s="58"/>
      <c r="D127" s="63"/>
      <c r="E127" s="58"/>
      <c r="F127" s="58"/>
      <c r="G127" s="58"/>
      <c r="H127" s="58"/>
      <c r="I127" s="61"/>
      <c r="J127" s="61"/>
      <c r="K127" s="62"/>
    </row>
    <row r="128" spans="1:11" ht="15" customHeight="1" x14ac:dyDescent="0.3">
      <c r="A128" s="58"/>
      <c r="B128" s="58"/>
      <c r="C128" s="58"/>
      <c r="D128" s="63"/>
      <c r="E128" s="58"/>
      <c r="F128" s="58"/>
      <c r="G128" s="58"/>
      <c r="H128" s="58"/>
      <c r="I128" s="61"/>
      <c r="J128" s="61"/>
      <c r="K128" s="62"/>
    </row>
    <row r="129" spans="1:11" ht="15" customHeight="1" x14ac:dyDescent="0.3">
      <c r="A129" s="58"/>
      <c r="B129" s="58"/>
      <c r="C129" s="58"/>
      <c r="D129" s="63"/>
      <c r="E129" s="58"/>
      <c r="F129" s="58"/>
      <c r="G129" s="58"/>
      <c r="H129" s="58"/>
      <c r="I129" s="61"/>
      <c r="J129" s="61"/>
      <c r="K129" s="62"/>
    </row>
    <row r="130" spans="1:11" ht="15" customHeight="1" x14ac:dyDescent="0.3">
      <c r="A130" s="58"/>
      <c r="B130" s="58"/>
      <c r="C130" s="58"/>
      <c r="D130" s="63"/>
      <c r="E130" s="58"/>
      <c r="F130" s="58"/>
      <c r="G130" s="58"/>
      <c r="H130" s="58"/>
      <c r="I130" s="61"/>
      <c r="J130" s="61"/>
      <c r="K130" s="62"/>
    </row>
    <row r="131" spans="1:11" ht="15" customHeight="1" x14ac:dyDescent="0.3">
      <c r="A131" s="58"/>
      <c r="B131" s="58"/>
      <c r="C131" s="58"/>
      <c r="D131" s="63"/>
      <c r="E131" s="58"/>
      <c r="F131" s="58"/>
      <c r="G131" s="58"/>
      <c r="H131" s="58"/>
      <c r="I131" s="61"/>
      <c r="J131" s="61"/>
      <c r="K131" s="62"/>
    </row>
    <row r="132" spans="1:11" ht="15" customHeight="1" x14ac:dyDescent="0.3">
      <c r="A132" s="58"/>
      <c r="B132" s="58"/>
      <c r="C132" s="58"/>
      <c r="D132" s="63"/>
      <c r="E132" s="58"/>
      <c r="F132" s="58"/>
      <c r="G132" s="58"/>
      <c r="H132" s="58"/>
      <c r="I132" s="61"/>
      <c r="J132" s="61"/>
      <c r="K132" s="62"/>
    </row>
    <row r="133" spans="1:11" ht="15" customHeight="1" x14ac:dyDescent="0.3">
      <c r="A133" s="58"/>
      <c r="B133" s="58"/>
      <c r="C133" s="58"/>
      <c r="D133" s="63"/>
      <c r="E133" s="58"/>
      <c r="F133" s="58"/>
      <c r="G133" s="58"/>
      <c r="H133" s="58"/>
      <c r="I133" s="61"/>
      <c r="J133" s="61"/>
      <c r="K133" s="62"/>
    </row>
    <row r="134" spans="1:11" ht="15" customHeight="1" x14ac:dyDescent="0.3">
      <c r="A134" s="58"/>
      <c r="B134" s="58"/>
      <c r="C134" s="58"/>
      <c r="D134" s="63"/>
      <c r="E134" s="58"/>
      <c r="F134" s="58"/>
      <c r="G134" s="58"/>
      <c r="H134" s="58"/>
      <c r="I134" s="61"/>
      <c r="J134" s="61"/>
      <c r="K134" s="62"/>
    </row>
    <row r="135" spans="1:11" ht="15" customHeight="1" x14ac:dyDescent="0.3">
      <c r="A135" s="58"/>
      <c r="B135" s="58"/>
      <c r="C135" s="58"/>
      <c r="D135" s="63"/>
      <c r="E135" s="58"/>
      <c r="F135" s="58"/>
      <c r="G135" s="58"/>
      <c r="H135" s="58"/>
      <c r="I135" s="61"/>
      <c r="J135" s="61"/>
      <c r="K135" s="62"/>
    </row>
    <row r="136" spans="1:11" ht="15" customHeight="1" x14ac:dyDescent="0.3">
      <c r="A136" s="58"/>
      <c r="B136" s="58"/>
      <c r="C136" s="58"/>
      <c r="D136" s="63"/>
      <c r="E136" s="58"/>
      <c r="F136" s="58"/>
      <c r="G136" s="58"/>
      <c r="H136" s="58"/>
      <c r="I136" s="61"/>
      <c r="J136" s="61"/>
      <c r="K136" s="62"/>
    </row>
    <row r="137" spans="1:11" ht="15" customHeight="1" x14ac:dyDescent="0.3">
      <c r="A137" s="58"/>
      <c r="B137" s="58"/>
      <c r="C137" s="58"/>
      <c r="D137" s="63"/>
      <c r="E137" s="58"/>
      <c r="F137" s="58"/>
      <c r="G137" s="58"/>
      <c r="H137" s="58"/>
      <c r="I137" s="61"/>
      <c r="J137" s="61"/>
      <c r="K137" s="62"/>
    </row>
    <row r="138" spans="1:11" ht="15" customHeight="1" x14ac:dyDescent="0.3">
      <c r="A138" s="58"/>
      <c r="B138" s="58"/>
      <c r="C138" s="58"/>
      <c r="D138" s="63"/>
      <c r="E138" s="58"/>
      <c r="F138" s="58"/>
      <c r="G138" s="58"/>
      <c r="H138" s="58"/>
      <c r="I138" s="61"/>
      <c r="J138" s="61"/>
      <c r="K138" s="62"/>
    </row>
    <row r="139" spans="1:11" ht="15" customHeight="1" x14ac:dyDescent="0.3">
      <c r="A139" s="58"/>
      <c r="B139" s="58"/>
      <c r="C139" s="58"/>
      <c r="D139" s="63"/>
      <c r="E139" s="58"/>
      <c r="F139" s="58"/>
      <c r="G139" s="58"/>
      <c r="H139" s="58"/>
      <c r="I139" s="61"/>
      <c r="J139" s="61"/>
      <c r="K139" s="62"/>
    </row>
    <row r="140" spans="1:11" ht="138" customHeight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B75C0-C758-47A4-A1BB-D059706C2E93}">
  <dimension ref="A1:AE836"/>
  <sheetViews>
    <sheetView topLeftCell="C1" zoomScaleNormal="100" workbookViewId="0">
      <pane ySplit="1" topLeftCell="A42" activePane="bottomLeft" state="frozen"/>
      <selection pane="bottomLeft" activeCell="C49" sqref="C49"/>
    </sheetView>
  </sheetViews>
  <sheetFormatPr defaultColWidth="9.109375" defaultRowHeight="14.4" x14ac:dyDescent="0.3"/>
  <cols>
    <col min="1" max="1" width="20.77734375" style="49" customWidth="1"/>
    <col min="2" max="2" width="38.44140625" style="49" customWidth="1"/>
    <col min="3" max="3" width="45" style="49" customWidth="1"/>
    <col min="4" max="4" width="12.77734375" style="64" customWidth="1"/>
    <col min="5" max="5" width="13.77734375" style="49" customWidth="1"/>
    <col min="6" max="6" width="20" style="49" hidden="1" customWidth="1"/>
    <col min="7" max="7" width="42.44140625" style="49" hidden="1" customWidth="1"/>
    <col min="8" max="8" width="17.6640625" style="49" customWidth="1"/>
    <col min="9" max="9" width="11.33203125" style="49" customWidth="1"/>
    <col min="10" max="10" width="9.44140625" style="49" customWidth="1"/>
    <col min="11" max="11" width="16.44140625" style="49" customWidth="1"/>
    <col min="12" max="12" width="15.77734375" style="49" customWidth="1"/>
    <col min="13" max="13" width="15.6640625" style="49" customWidth="1"/>
    <col min="14" max="14" width="16" style="49" customWidth="1"/>
    <col min="15" max="15" width="16.109375" style="49" customWidth="1"/>
    <col min="16" max="16" width="15.44140625" style="49" customWidth="1"/>
    <col min="17" max="19" width="14.33203125" style="49" customWidth="1"/>
    <col min="20" max="23" width="17.109375" style="49" customWidth="1"/>
    <col min="24" max="16384" width="9.109375" style="49"/>
  </cols>
  <sheetData>
    <row r="1" spans="1:31" s="133" customFormat="1" ht="15" customHeight="1" x14ac:dyDescent="0.3">
      <c r="A1" s="131" t="s">
        <v>2</v>
      </c>
      <c r="B1" s="131" t="s">
        <v>3</v>
      </c>
      <c r="C1" s="131" t="s">
        <v>4</v>
      </c>
      <c r="D1" s="132" t="s">
        <v>581</v>
      </c>
      <c r="E1" s="131" t="s">
        <v>582</v>
      </c>
      <c r="F1" s="131" t="s">
        <v>7</v>
      </c>
      <c r="G1" s="131" t="s">
        <v>105</v>
      </c>
      <c r="H1" s="131" t="s">
        <v>8</v>
      </c>
      <c r="I1" s="131" t="s">
        <v>9</v>
      </c>
      <c r="J1" s="131" t="s">
        <v>10</v>
      </c>
      <c r="K1" s="131" t="s">
        <v>11</v>
      </c>
      <c r="L1" s="131" t="s">
        <v>12</v>
      </c>
      <c r="M1" s="131" t="s">
        <v>13</v>
      </c>
      <c r="N1" s="131" t="s">
        <v>14</v>
      </c>
      <c r="O1" s="131" t="s">
        <v>15</v>
      </c>
      <c r="P1" s="131" t="s">
        <v>90</v>
      </c>
      <c r="Q1" s="131" t="s">
        <v>91</v>
      </c>
      <c r="R1" s="131" t="s">
        <v>95</v>
      </c>
      <c r="S1" s="131" t="s">
        <v>96</v>
      </c>
      <c r="T1" s="131" t="s">
        <v>97</v>
      </c>
      <c r="U1" s="131" t="s">
        <v>98</v>
      </c>
      <c r="V1" s="131" t="s">
        <v>99</v>
      </c>
      <c r="W1" s="131" t="s">
        <v>100</v>
      </c>
    </row>
    <row r="2" spans="1:31" ht="15" customHeight="1" x14ac:dyDescent="0.3">
      <c r="A2" s="66" t="s">
        <v>308</v>
      </c>
      <c r="B2" s="66" t="s">
        <v>309</v>
      </c>
      <c r="C2" s="66" t="s">
        <v>609</v>
      </c>
      <c r="D2" s="72">
        <v>45432</v>
      </c>
      <c r="E2" s="66" t="s">
        <v>449</v>
      </c>
      <c r="F2" s="66">
        <v>17</v>
      </c>
      <c r="G2" s="66" t="s">
        <v>72</v>
      </c>
      <c r="H2" s="140">
        <v>0</v>
      </c>
      <c r="I2" s="141">
        <v>1</v>
      </c>
      <c r="J2" s="141">
        <f>PRODUCT(H2,I2)</f>
        <v>0</v>
      </c>
      <c r="K2" s="55"/>
      <c r="L2" s="18"/>
      <c r="M2" s="18"/>
      <c r="N2" s="18"/>
      <c r="O2" s="55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5" customHeight="1" x14ac:dyDescent="0.3">
      <c r="A3" s="19" t="s">
        <v>301</v>
      </c>
      <c r="B3" s="66" t="s">
        <v>302</v>
      </c>
      <c r="C3" s="66" t="s">
        <v>610</v>
      </c>
      <c r="D3" s="76">
        <v>45432</v>
      </c>
      <c r="E3" s="66" t="s">
        <v>451</v>
      </c>
      <c r="F3" s="66" t="s">
        <v>410</v>
      </c>
      <c r="G3" s="19" t="s">
        <v>452</v>
      </c>
      <c r="H3" s="135">
        <v>4</v>
      </c>
      <c r="I3" s="136">
        <v>1</v>
      </c>
      <c r="J3" s="136">
        <f>PRODUCT(H3,I3)</f>
        <v>4</v>
      </c>
      <c r="K3" s="55" t="s">
        <v>632</v>
      </c>
      <c r="L3" s="55" t="s">
        <v>637</v>
      </c>
      <c r="M3" s="55" t="s">
        <v>630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5" customHeight="1" x14ac:dyDescent="0.3">
      <c r="A4" s="66" t="s">
        <v>45</v>
      </c>
      <c r="B4" s="66" t="s">
        <v>284</v>
      </c>
      <c r="C4" s="66" t="s">
        <v>612</v>
      </c>
      <c r="D4" s="76">
        <v>45432</v>
      </c>
      <c r="E4" s="66" t="s">
        <v>445</v>
      </c>
      <c r="F4" s="66" t="s">
        <v>287</v>
      </c>
      <c r="G4" s="66" t="s">
        <v>288</v>
      </c>
      <c r="H4" s="146">
        <v>3</v>
      </c>
      <c r="I4" s="141">
        <v>1.5</v>
      </c>
      <c r="J4" s="141">
        <f t="shared" ref="J4:J67" si="0">PRODUCT(H4,I4)</f>
        <v>4.5</v>
      </c>
      <c r="K4" s="55" t="s">
        <v>632</v>
      </c>
      <c r="L4" s="18" t="s">
        <v>637</v>
      </c>
      <c r="M4" s="55" t="s">
        <v>630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5" customHeight="1" x14ac:dyDescent="0.3">
      <c r="A5" s="66" t="s">
        <v>272</v>
      </c>
      <c r="B5" s="66" t="s">
        <v>273</v>
      </c>
      <c r="C5" s="66" t="s">
        <v>27</v>
      </c>
      <c r="D5" s="76">
        <v>45432</v>
      </c>
      <c r="E5" s="66" t="s">
        <v>433</v>
      </c>
      <c r="F5" s="66">
        <v>115</v>
      </c>
      <c r="G5" s="66" t="s">
        <v>606</v>
      </c>
      <c r="H5" s="134">
        <v>4</v>
      </c>
      <c r="I5" s="136">
        <v>2</v>
      </c>
      <c r="J5" s="136">
        <f t="shared" si="0"/>
        <v>8</v>
      </c>
      <c r="K5" s="55" t="s">
        <v>630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5" customHeight="1" x14ac:dyDescent="0.3">
      <c r="A6" s="66" t="s">
        <v>272</v>
      </c>
      <c r="B6" s="66" t="s">
        <v>276</v>
      </c>
      <c r="C6" s="66" t="s">
        <v>614</v>
      </c>
      <c r="D6" s="76">
        <v>45432</v>
      </c>
      <c r="E6" s="66" t="s">
        <v>434</v>
      </c>
      <c r="F6" s="66">
        <v>140</v>
      </c>
      <c r="G6" s="66" t="s">
        <v>607</v>
      </c>
      <c r="H6" s="134">
        <v>4</v>
      </c>
      <c r="I6" s="136">
        <v>2</v>
      </c>
      <c r="J6" s="136">
        <f t="shared" si="0"/>
        <v>8</v>
      </c>
      <c r="K6" s="55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5" customHeight="1" x14ac:dyDescent="0.3">
      <c r="A7" s="66" t="s">
        <v>265</v>
      </c>
      <c r="B7" s="66" t="s">
        <v>266</v>
      </c>
      <c r="C7" s="66" t="s">
        <v>615</v>
      </c>
      <c r="D7" s="76">
        <v>45432</v>
      </c>
      <c r="E7" s="66" t="s">
        <v>57</v>
      </c>
      <c r="F7" s="66">
        <v>150</v>
      </c>
      <c r="G7" s="66" t="s">
        <v>437</v>
      </c>
      <c r="H7" s="134">
        <v>6</v>
      </c>
      <c r="I7" s="136">
        <v>2</v>
      </c>
      <c r="J7" s="136">
        <f t="shared" si="0"/>
        <v>12</v>
      </c>
      <c r="K7" s="55" t="s">
        <v>632</v>
      </c>
      <c r="L7" s="18" t="s">
        <v>633</v>
      </c>
      <c r="M7" s="18" t="s">
        <v>637</v>
      </c>
      <c r="N7" s="18" t="s">
        <v>634</v>
      </c>
      <c r="O7" s="18" t="s">
        <v>635</v>
      </c>
      <c r="P7" s="18" t="s">
        <v>636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15" customHeight="1" x14ac:dyDescent="0.3">
      <c r="A8" s="88" t="s">
        <v>119</v>
      </c>
      <c r="B8" s="88" t="s">
        <v>120</v>
      </c>
      <c r="C8" s="88" t="s">
        <v>121</v>
      </c>
      <c r="D8" s="56">
        <v>45432</v>
      </c>
      <c r="E8" s="17" t="s">
        <v>62</v>
      </c>
      <c r="F8" s="17">
        <v>14</v>
      </c>
      <c r="G8" s="17" t="s">
        <v>465</v>
      </c>
      <c r="H8" s="140">
        <v>0</v>
      </c>
      <c r="I8" s="141">
        <v>2</v>
      </c>
      <c r="J8" s="141">
        <f t="shared" si="0"/>
        <v>0</v>
      </c>
      <c r="K8" s="55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15" customHeight="1" x14ac:dyDescent="0.3">
      <c r="A9" s="88" t="s">
        <v>122</v>
      </c>
      <c r="B9" s="88" t="s">
        <v>42</v>
      </c>
      <c r="C9" s="88" t="s">
        <v>121</v>
      </c>
      <c r="D9" s="56">
        <v>45432</v>
      </c>
      <c r="E9" s="17" t="s">
        <v>57</v>
      </c>
      <c r="F9" s="17">
        <v>110</v>
      </c>
      <c r="G9" s="17" t="s">
        <v>288</v>
      </c>
      <c r="H9" s="135">
        <v>2</v>
      </c>
      <c r="I9" s="136">
        <v>2</v>
      </c>
      <c r="J9" s="136">
        <f t="shared" si="0"/>
        <v>4</v>
      </c>
      <c r="K9" s="5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15" customHeight="1" x14ac:dyDescent="0.3">
      <c r="A10" s="88" t="s">
        <v>325</v>
      </c>
      <c r="B10" s="88" t="s">
        <v>326</v>
      </c>
      <c r="C10" s="88" t="s">
        <v>492</v>
      </c>
      <c r="D10" s="127">
        <v>45432</v>
      </c>
      <c r="E10" s="88" t="s">
        <v>480</v>
      </c>
      <c r="F10" s="88">
        <v>17</v>
      </c>
      <c r="G10" s="88" t="s">
        <v>72</v>
      </c>
      <c r="H10" s="136">
        <v>1</v>
      </c>
      <c r="I10" s="136">
        <v>2</v>
      </c>
      <c r="J10" s="136">
        <f t="shared" si="0"/>
        <v>2</v>
      </c>
      <c r="K10" s="5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5" customHeight="1" x14ac:dyDescent="0.3">
      <c r="A11" s="88" t="s">
        <v>519</v>
      </c>
      <c r="B11" s="88" t="s">
        <v>520</v>
      </c>
      <c r="C11" s="88" t="s">
        <v>521</v>
      </c>
      <c r="D11" s="127">
        <v>45432</v>
      </c>
      <c r="E11" s="88" t="s">
        <v>522</v>
      </c>
      <c r="F11" s="88">
        <v>82</v>
      </c>
      <c r="G11" s="88"/>
      <c r="H11" s="136">
        <v>3</v>
      </c>
      <c r="I11" s="136">
        <v>1</v>
      </c>
      <c r="J11" s="136">
        <f t="shared" si="0"/>
        <v>3</v>
      </c>
      <c r="K11" s="5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5" customHeight="1" x14ac:dyDescent="0.3">
      <c r="A12" s="18" t="s">
        <v>178</v>
      </c>
      <c r="B12" s="18" t="s">
        <v>179</v>
      </c>
      <c r="C12" s="18" t="s">
        <v>180</v>
      </c>
      <c r="D12" s="85">
        <v>45432</v>
      </c>
      <c r="E12" s="18" t="s">
        <v>442</v>
      </c>
      <c r="F12" s="18">
        <v>10</v>
      </c>
      <c r="G12" s="18" t="s">
        <v>597</v>
      </c>
      <c r="H12" s="142">
        <v>0</v>
      </c>
      <c r="I12" s="142">
        <v>1.5</v>
      </c>
      <c r="J12" s="141">
        <f t="shared" si="0"/>
        <v>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15" customHeight="1" x14ac:dyDescent="0.3">
      <c r="A13" s="18" t="s">
        <v>181</v>
      </c>
      <c r="B13" s="18" t="s">
        <v>182</v>
      </c>
      <c r="C13" s="18" t="s">
        <v>180</v>
      </c>
      <c r="D13" s="85">
        <v>45432</v>
      </c>
      <c r="E13" s="18" t="s">
        <v>598</v>
      </c>
      <c r="F13" s="18">
        <v>6</v>
      </c>
      <c r="G13" s="18" t="s">
        <v>597</v>
      </c>
      <c r="H13" s="142">
        <v>0</v>
      </c>
      <c r="I13" s="142">
        <v>1.5</v>
      </c>
      <c r="J13" s="141">
        <f t="shared" si="0"/>
        <v>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15" customHeight="1" x14ac:dyDescent="0.3">
      <c r="A14" s="18" t="s">
        <v>600</v>
      </c>
      <c r="B14" s="18" t="s">
        <v>601</v>
      </c>
      <c r="C14" s="18" t="s">
        <v>602</v>
      </c>
      <c r="D14" s="85">
        <v>45432</v>
      </c>
      <c r="E14" s="18" t="s">
        <v>603</v>
      </c>
      <c r="F14" s="18">
        <v>116</v>
      </c>
      <c r="G14" s="18" t="s">
        <v>104</v>
      </c>
      <c r="H14" s="142">
        <v>0</v>
      </c>
      <c r="I14" s="142">
        <v>6</v>
      </c>
      <c r="J14" s="141">
        <f t="shared" si="0"/>
        <v>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15" customHeight="1" x14ac:dyDescent="0.3">
      <c r="A15" s="18" t="s">
        <v>178</v>
      </c>
      <c r="B15" s="18" t="s">
        <v>179</v>
      </c>
      <c r="C15" s="18" t="s">
        <v>180</v>
      </c>
      <c r="D15" s="85">
        <v>45432</v>
      </c>
      <c r="E15" s="18" t="s">
        <v>442</v>
      </c>
      <c r="F15" s="18">
        <v>10</v>
      </c>
      <c r="G15" s="18" t="s">
        <v>597</v>
      </c>
      <c r="H15" s="142">
        <v>0</v>
      </c>
      <c r="I15" s="142">
        <v>1.5</v>
      </c>
      <c r="J15" s="141">
        <f t="shared" si="0"/>
        <v>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15" customHeight="1" x14ac:dyDescent="0.3">
      <c r="A16" s="18" t="s">
        <v>181</v>
      </c>
      <c r="B16" s="18" t="s">
        <v>182</v>
      </c>
      <c r="C16" s="18" t="s">
        <v>180</v>
      </c>
      <c r="D16" s="85">
        <v>45432</v>
      </c>
      <c r="E16" s="18" t="s">
        <v>598</v>
      </c>
      <c r="F16" s="18">
        <v>6</v>
      </c>
      <c r="G16" s="18" t="s">
        <v>597</v>
      </c>
      <c r="H16" s="142">
        <v>0</v>
      </c>
      <c r="I16" s="142">
        <v>1.5</v>
      </c>
      <c r="J16" s="141">
        <f t="shared" si="0"/>
        <v>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5" customHeight="1" x14ac:dyDescent="0.3">
      <c r="A17" s="18" t="s">
        <v>600</v>
      </c>
      <c r="B17" s="18" t="s">
        <v>601</v>
      </c>
      <c r="C17" s="18" t="s">
        <v>602</v>
      </c>
      <c r="D17" s="85">
        <v>45432</v>
      </c>
      <c r="E17" s="18" t="s">
        <v>603</v>
      </c>
      <c r="F17" s="18">
        <v>116</v>
      </c>
      <c r="G17" s="18" t="s">
        <v>104</v>
      </c>
      <c r="H17" s="142">
        <v>0</v>
      </c>
      <c r="I17" s="142">
        <v>6</v>
      </c>
      <c r="J17" s="141">
        <f t="shared" si="0"/>
        <v>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5" customHeight="1" x14ac:dyDescent="0.3">
      <c r="A18" s="19" t="s">
        <v>316</v>
      </c>
      <c r="B18" s="19" t="s">
        <v>318</v>
      </c>
      <c r="C18" s="19"/>
      <c r="D18" s="56">
        <v>45433</v>
      </c>
      <c r="E18" s="17" t="s">
        <v>440</v>
      </c>
      <c r="F18" s="17"/>
      <c r="G18" s="17" t="s">
        <v>415</v>
      </c>
      <c r="H18" s="140">
        <v>13</v>
      </c>
      <c r="I18" s="141">
        <v>1</v>
      </c>
      <c r="J18" s="141">
        <f t="shared" si="0"/>
        <v>13</v>
      </c>
      <c r="M18" s="18" t="s">
        <v>633</v>
      </c>
      <c r="N18" s="18" t="s">
        <v>637</v>
      </c>
      <c r="O18" s="55" t="s">
        <v>634</v>
      </c>
      <c r="P18" s="18" t="s">
        <v>635</v>
      </c>
      <c r="Q18" s="18" t="s">
        <v>638</v>
      </c>
      <c r="R18" s="18" t="s">
        <v>639</v>
      </c>
      <c r="S18" s="18" t="s">
        <v>640</v>
      </c>
      <c r="T18" s="18" t="s">
        <v>636</v>
      </c>
      <c r="U18" s="18" t="s">
        <v>629</v>
      </c>
      <c r="V18" s="18" t="s">
        <v>630</v>
      </c>
      <c r="W18" s="18" t="s">
        <v>631</v>
      </c>
      <c r="X18" s="18"/>
      <c r="Y18" s="18"/>
      <c r="Z18" s="18"/>
      <c r="AA18" s="18"/>
      <c r="AB18" s="18"/>
      <c r="AC18" s="18"/>
      <c r="AD18" s="18"/>
      <c r="AE18" s="18"/>
    </row>
    <row r="19" spans="1:31" ht="15" customHeight="1" x14ac:dyDescent="0.3">
      <c r="A19" s="66" t="s">
        <v>297</v>
      </c>
      <c r="B19" s="66" t="s">
        <v>298</v>
      </c>
      <c r="C19" s="66" t="s">
        <v>296</v>
      </c>
      <c r="D19" s="72">
        <v>45433</v>
      </c>
      <c r="E19" s="66" t="s">
        <v>446</v>
      </c>
      <c r="F19" s="66" t="s">
        <v>409</v>
      </c>
      <c r="G19" s="66" t="s">
        <v>422</v>
      </c>
      <c r="H19" s="144">
        <v>0</v>
      </c>
      <c r="I19" s="141">
        <v>1</v>
      </c>
      <c r="J19" s="141">
        <f t="shared" si="0"/>
        <v>0</v>
      </c>
      <c r="K19" s="55" t="s">
        <v>628</v>
      </c>
      <c r="L19" s="18" t="s">
        <v>632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5" customHeight="1" x14ac:dyDescent="0.3">
      <c r="A20" s="66" t="s">
        <v>304</v>
      </c>
      <c r="B20" s="66" t="s">
        <v>305</v>
      </c>
      <c r="C20" s="66" t="s">
        <v>611</v>
      </c>
      <c r="D20" s="72">
        <v>45433</v>
      </c>
      <c r="E20" s="66" t="s">
        <v>446</v>
      </c>
      <c r="F20" s="66" t="s">
        <v>411</v>
      </c>
      <c r="G20" s="66" t="s">
        <v>447</v>
      </c>
      <c r="H20" s="144">
        <v>2</v>
      </c>
      <c r="I20" s="141">
        <v>1</v>
      </c>
      <c r="J20" s="141">
        <f t="shared" si="0"/>
        <v>2</v>
      </c>
      <c r="K20" s="55"/>
      <c r="L20" s="18"/>
      <c r="M20" s="18"/>
      <c r="N20" s="18"/>
      <c r="O20" s="55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" customHeight="1" x14ac:dyDescent="0.3">
      <c r="A21" s="71" t="s">
        <v>69</v>
      </c>
      <c r="B21" s="71" t="s">
        <v>170</v>
      </c>
      <c r="C21" s="71" t="s">
        <v>166</v>
      </c>
      <c r="D21" s="72">
        <v>45433</v>
      </c>
      <c r="E21" s="19" t="s">
        <v>62</v>
      </c>
      <c r="F21" s="71">
        <v>47</v>
      </c>
      <c r="G21" s="57" t="s">
        <v>439</v>
      </c>
      <c r="H21" s="149">
        <v>2</v>
      </c>
      <c r="I21" s="146">
        <v>2</v>
      </c>
      <c r="J21" s="141">
        <f t="shared" si="0"/>
        <v>4</v>
      </c>
      <c r="K21" s="55" t="s">
        <v>628</v>
      </c>
      <c r="L21" s="18" t="s">
        <v>632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5" customHeight="1" x14ac:dyDescent="0.3">
      <c r="A22" s="88" t="s">
        <v>152</v>
      </c>
      <c r="B22" s="88" t="s">
        <v>153</v>
      </c>
      <c r="C22" s="88" t="s">
        <v>154</v>
      </c>
      <c r="D22" s="56">
        <v>45433</v>
      </c>
      <c r="E22" s="17" t="s">
        <v>480</v>
      </c>
      <c r="F22" s="17">
        <v>56</v>
      </c>
      <c r="G22" s="17" t="s">
        <v>481</v>
      </c>
      <c r="H22" s="140">
        <v>1</v>
      </c>
      <c r="I22" s="141">
        <v>2</v>
      </c>
      <c r="J22" s="141">
        <f t="shared" si="0"/>
        <v>2</v>
      </c>
      <c r="K22" s="55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5" customHeight="1" x14ac:dyDescent="0.3">
      <c r="A23" s="88" t="s">
        <v>354</v>
      </c>
      <c r="B23" s="88" t="s">
        <v>355</v>
      </c>
      <c r="C23" s="88" t="s">
        <v>621</v>
      </c>
      <c r="D23" s="127">
        <v>45433</v>
      </c>
      <c r="E23" s="88" t="s">
        <v>497</v>
      </c>
      <c r="F23" s="88">
        <v>15</v>
      </c>
      <c r="G23" s="88" t="s">
        <v>336</v>
      </c>
      <c r="H23" s="141">
        <v>1</v>
      </c>
      <c r="I23" s="141">
        <v>2</v>
      </c>
      <c r="J23" s="141">
        <f t="shared" si="0"/>
        <v>2</v>
      </c>
      <c r="K23" s="55" t="s">
        <v>628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18" customFormat="1" ht="15" customHeight="1" x14ac:dyDescent="0.2">
      <c r="A24" s="88" t="s">
        <v>498</v>
      </c>
      <c r="B24" s="88" t="s">
        <v>499</v>
      </c>
      <c r="C24" s="88" t="s">
        <v>500</v>
      </c>
      <c r="D24" s="127">
        <v>45433</v>
      </c>
      <c r="E24" s="88" t="s">
        <v>501</v>
      </c>
      <c r="F24" s="88">
        <v>15</v>
      </c>
      <c r="G24" s="88" t="s">
        <v>502</v>
      </c>
      <c r="H24" s="141">
        <v>1</v>
      </c>
      <c r="I24" s="141">
        <v>2</v>
      </c>
      <c r="J24" s="141">
        <f t="shared" si="0"/>
        <v>2</v>
      </c>
      <c r="K24" s="55" t="s">
        <v>632</v>
      </c>
    </row>
    <row r="25" spans="1:31" s="18" customFormat="1" ht="15" customHeight="1" x14ac:dyDescent="0.2">
      <c r="A25" s="88" t="s">
        <v>385</v>
      </c>
      <c r="B25" s="88" t="s">
        <v>512</v>
      </c>
      <c r="C25" s="88" t="s">
        <v>513</v>
      </c>
      <c r="D25" s="127">
        <v>45433</v>
      </c>
      <c r="E25" s="88" t="s">
        <v>483</v>
      </c>
      <c r="F25" s="88">
        <v>27</v>
      </c>
      <c r="G25" s="88" t="s">
        <v>400</v>
      </c>
      <c r="H25" s="141">
        <v>1</v>
      </c>
      <c r="I25" s="141">
        <v>2</v>
      </c>
      <c r="J25" s="141">
        <f t="shared" si="0"/>
        <v>2</v>
      </c>
      <c r="K25" s="55" t="s">
        <v>630</v>
      </c>
    </row>
    <row r="26" spans="1:31" s="18" customFormat="1" ht="15" customHeight="1" x14ac:dyDescent="0.2">
      <c r="A26" s="18" t="s">
        <v>528</v>
      </c>
      <c r="B26" s="18" t="s">
        <v>529</v>
      </c>
      <c r="C26" s="18" t="s">
        <v>363</v>
      </c>
      <c r="D26" s="85">
        <v>45433</v>
      </c>
      <c r="E26" s="18" t="s">
        <v>485</v>
      </c>
      <c r="F26" s="18">
        <v>40</v>
      </c>
      <c r="G26" s="18" t="s">
        <v>67</v>
      </c>
      <c r="H26" s="142">
        <v>1</v>
      </c>
      <c r="I26" s="142">
        <v>2</v>
      </c>
      <c r="J26" s="141">
        <f t="shared" si="0"/>
        <v>2</v>
      </c>
      <c r="K26" s="18" t="s">
        <v>630</v>
      </c>
    </row>
    <row r="27" spans="1:31" s="18" customFormat="1" ht="15" customHeight="1" x14ac:dyDescent="0.2">
      <c r="A27" s="18" t="s">
        <v>164</v>
      </c>
      <c r="B27" s="18" t="s">
        <v>165</v>
      </c>
      <c r="C27" s="18" t="s">
        <v>166</v>
      </c>
      <c r="D27" s="85">
        <v>45433</v>
      </c>
      <c r="E27" s="18" t="s">
        <v>78</v>
      </c>
      <c r="F27" s="18">
        <v>23</v>
      </c>
      <c r="G27" s="18" t="s">
        <v>584</v>
      </c>
      <c r="H27" s="137">
        <v>1</v>
      </c>
      <c r="I27" s="137">
        <v>2</v>
      </c>
      <c r="J27" s="136">
        <f t="shared" si="0"/>
        <v>2</v>
      </c>
    </row>
    <row r="28" spans="1:31" s="18" customFormat="1" ht="15" customHeight="1" x14ac:dyDescent="0.2">
      <c r="A28" s="18" t="s">
        <v>87</v>
      </c>
      <c r="B28" s="18" t="s">
        <v>156</v>
      </c>
      <c r="C28" s="18" t="s">
        <v>157</v>
      </c>
      <c r="D28" s="85">
        <v>45433</v>
      </c>
      <c r="E28" s="18" t="s">
        <v>93</v>
      </c>
      <c r="F28" s="18">
        <v>48</v>
      </c>
      <c r="G28" s="18" t="s">
        <v>599</v>
      </c>
      <c r="H28" s="137">
        <v>1</v>
      </c>
      <c r="I28" s="137">
        <v>1</v>
      </c>
      <c r="J28" s="136">
        <f t="shared" si="0"/>
        <v>1</v>
      </c>
    </row>
    <row r="29" spans="1:31" s="18" customFormat="1" ht="15" customHeight="1" x14ac:dyDescent="0.2">
      <c r="A29" s="18" t="s">
        <v>164</v>
      </c>
      <c r="B29" s="18" t="s">
        <v>165</v>
      </c>
      <c r="C29" s="18" t="s">
        <v>166</v>
      </c>
      <c r="D29" s="85">
        <v>45433</v>
      </c>
      <c r="E29" s="18" t="s">
        <v>78</v>
      </c>
      <c r="F29" s="18">
        <v>23</v>
      </c>
      <c r="G29" s="18" t="s">
        <v>584</v>
      </c>
      <c r="H29" s="137">
        <v>1</v>
      </c>
      <c r="I29" s="137">
        <v>2</v>
      </c>
      <c r="J29" s="136">
        <f t="shared" si="0"/>
        <v>2</v>
      </c>
    </row>
    <row r="30" spans="1:31" s="18" customFormat="1" ht="15" customHeight="1" x14ac:dyDescent="0.2">
      <c r="A30" s="18" t="s">
        <v>87</v>
      </c>
      <c r="B30" s="18" t="s">
        <v>156</v>
      </c>
      <c r="C30" s="18" t="s">
        <v>157</v>
      </c>
      <c r="D30" s="85">
        <v>45433</v>
      </c>
      <c r="E30" s="18" t="s">
        <v>93</v>
      </c>
      <c r="F30" s="18">
        <v>48</v>
      </c>
      <c r="G30" s="18" t="s">
        <v>599</v>
      </c>
      <c r="H30" s="137">
        <v>1</v>
      </c>
      <c r="I30" s="137">
        <v>1</v>
      </c>
      <c r="J30" s="136">
        <f t="shared" si="0"/>
        <v>1</v>
      </c>
    </row>
    <row r="31" spans="1:31" s="18" customFormat="1" ht="15" customHeight="1" x14ac:dyDescent="0.2">
      <c r="A31" s="19" t="s">
        <v>317</v>
      </c>
      <c r="B31" s="19" t="s">
        <v>319</v>
      </c>
      <c r="C31" s="19"/>
      <c r="D31" s="56">
        <v>45434</v>
      </c>
      <c r="E31" s="17" t="s">
        <v>440</v>
      </c>
      <c r="F31" s="17"/>
      <c r="G31" s="17" t="s">
        <v>415</v>
      </c>
      <c r="H31" s="140">
        <v>13</v>
      </c>
      <c r="I31" s="141">
        <v>1</v>
      </c>
      <c r="J31" s="141">
        <f t="shared" si="0"/>
        <v>13</v>
      </c>
      <c r="K31" s="55" t="s">
        <v>628</v>
      </c>
      <c r="L31" s="18" t="s">
        <v>632</v>
      </c>
      <c r="M31" s="18" t="s">
        <v>633</v>
      </c>
      <c r="N31" s="18" t="s">
        <v>637</v>
      </c>
      <c r="O31" s="55" t="s">
        <v>634</v>
      </c>
      <c r="P31" s="18" t="s">
        <v>635</v>
      </c>
      <c r="Q31" s="18" t="s">
        <v>638</v>
      </c>
      <c r="R31" s="18" t="s">
        <v>639</v>
      </c>
      <c r="S31" s="18" t="s">
        <v>640</v>
      </c>
      <c r="T31" s="18" t="s">
        <v>636</v>
      </c>
      <c r="U31" s="18" t="s">
        <v>629</v>
      </c>
      <c r="V31" s="18" t="s">
        <v>630</v>
      </c>
      <c r="W31" s="18" t="s">
        <v>631</v>
      </c>
    </row>
    <row r="32" spans="1:31" s="18" customFormat="1" ht="15" customHeight="1" x14ac:dyDescent="0.2">
      <c r="A32" s="66" t="s">
        <v>0</v>
      </c>
      <c r="B32" s="66" t="s">
        <v>295</v>
      </c>
      <c r="C32" s="66" t="s">
        <v>296</v>
      </c>
      <c r="D32" s="76">
        <v>45434</v>
      </c>
      <c r="E32" s="66" t="s">
        <v>448</v>
      </c>
      <c r="F32" s="66">
        <v>12</v>
      </c>
      <c r="G32" s="66" t="s">
        <v>422</v>
      </c>
      <c r="H32" s="145">
        <v>0</v>
      </c>
      <c r="I32" s="141">
        <v>1.5</v>
      </c>
      <c r="J32" s="141">
        <f t="shared" si="0"/>
        <v>0</v>
      </c>
      <c r="K32" s="55"/>
    </row>
    <row r="33" spans="1:31" s="18" customFormat="1" ht="15" customHeight="1" x14ac:dyDescent="0.2">
      <c r="A33" s="88" t="s">
        <v>357</v>
      </c>
      <c r="B33" s="88" t="s">
        <v>494</v>
      </c>
      <c r="C33" s="88" t="s">
        <v>495</v>
      </c>
      <c r="D33" s="127">
        <v>45434</v>
      </c>
      <c r="E33" s="88" t="s">
        <v>335</v>
      </c>
      <c r="F33" s="88">
        <v>12</v>
      </c>
      <c r="G33" s="88" t="s">
        <v>336</v>
      </c>
      <c r="H33" s="141">
        <v>1</v>
      </c>
      <c r="I33" s="141">
        <v>2</v>
      </c>
      <c r="J33" s="141">
        <f t="shared" si="0"/>
        <v>2</v>
      </c>
      <c r="K33" s="55" t="s">
        <v>636</v>
      </c>
    </row>
    <row r="34" spans="1:31" s="18" customFormat="1" ht="15" customHeight="1" x14ac:dyDescent="0.2">
      <c r="A34" s="88" t="s">
        <v>350</v>
      </c>
      <c r="B34" s="88" t="s">
        <v>496</v>
      </c>
      <c r="C34" s="88" t="s">
        <v>621</v>
      </c>
      <c r="D34" s="127">
        <v>45434</v>
      </c>
      <c r="E34" s="88" t="s">
        <v>497</v>
      </c>
      <c r="F34" s="88">
        <v>11</v>
      </c>
      <c r="G34" s="88" t="s">
        <v>353</v>
      </c>
      <c r="H34" s="136">
        <v>1</v>
      </c>
      <c r="I34" s="136">
        <v>2</v>
      </c>
      <c r="J34" s="136">
        <f t="shared" si="0"/>
        <v>2</v>
      </c>
      <c r="K34" s="55"/>
    </row>
    <row r="35" spans="1:31" s="18" customFormat="1" ht="15" customHeight="1" x14ac:dyDescent="0.2">
      <c r="A35" s="88" t="s">
        <v>503</v>
      </c>
      <c r="B35" s="88" t="s">
        <v>504</v>
      </c>
      <c r="C35" s="88" t="s">
        <v>500</v>
      </c>
      <c r="D35" s="127">
        <v>45434</v>
      </c>
      <c r="E35" s="88" t="s">
        <v>505</v>
      </c>
      <c r="F35" s="88">
        <v>12</v>
      </c>
      <c r="G35" s="88" t="s">
        <v>506</v>
      </c>
      <c r="H35" s="141">
        <v>1</v>
      </c>
      <c r="I35" s="141">
        <v>2</v>
      </c>
      <c r="J35" s="141">
        <f t="shared" si="0"/>
        <v>2</v>
      </c>
      <c r="K35" s="55" t="s">
        <v>632</v>
      </c>
    </row>
    <row r="36" spans="1:31" s="18" customFormat="1" ht="15" customHeight="1" x14ac:dyDescent="0.2">
      <c r="A36" s="88" t="s">
        <v>365</v>
      </c>
      <c r="B36" s="88" t="s">
        <v>515</v>
      </c>
      <c r="C36" s="88" t="s">
        <v>513</v>
      </c>
      <c r="D36" s="127">
        <v>45434</v>
      </c>
      <c r="E36" s="88" t="s">
        <v>485</v>
      </c>
      <c r="F36" s="88">
        <v>27</v>
      </c>
      <c r="G36" s="88" t="s">
        <v>398</v>
      </c>
      <c r="H36" s="141">
        <v>1</v>
      </c>
      <c r="I36" s="141">
        <v>2</v>
      </c>
      <c r="J36" s="141">
        <f t="shared" si="0"/>
        <v>2</v>
      </c>
      <c r="K36" s="55" t="s">
        <v>628</v>
      </c>
    </row>
    <row r="37" spans="1:31" s="18" customFormat="1" ht="15" customHeight="1" x14ac:dyDescent="0.2">
      <c r="A37" s="18" t="s">
        <v>383</v>
      </c>
      <c r="B37" s="18" t="s">
        <v>377</v>
      </c>
      <c r="C37" s="18" t="s">
        <v>377</v>
      </c>
      <c r="D37" s="85">
        <v>45434</v>
      </c>
      <c r="E37" s="18" t="s">
        <v>531</v>
      </c>
      <c r="F37" s="18">
        <v>33</v>
      </c>
      <c r="G37" s="18" t="s">
        <v>402</v>
      </c>
      <c r="H37" s="137">
        <v>2</v>
      </c>
      <c r="I37" s="137">
        <v>2</v>
      </c>
      <c r="J37" s="136">
        <f t="shared" si="0"/>
        <v>4</v>
      </c>
      <c r="K37" s="18" t="s">
        <v>630</v>
      </c>
    </row>
    <row r="38" spans="1:31" s="18" customFormat="1" ht="15" customHeight="1" x14ac:dyDescent="0.2">
      <c r="A38" s="18" t="s">
        <v>245</v>
      </c>
      <c r="B38" s="18" t="s">
        <v>246</v>
      </c>
      <c r="C38" s="18" t="s">
        <v>50</v>
      </c>
      <c r="D38" s="85">
        <v>45434</v>
      </c>
      <c r="E38" s="18" t="s">
        <v>550</v>
      </c>
      <c r="F38" s="18">
        <v>10</v>
      </c>
      <c r="G38" s="18" t="s">
        <v>72</v>
      </c>
      <c r="H38" s="142">
        <v>1</v>
      </c>
      <c r="I38" s="142">
        <v>2</v>
      </c>
      <c r="J38" s="141">
        <f t="shared" si="0"/>
        <v>2</v>
      </c>
      <c r="K38" s="18" t="s">
        <v>632</v>
      </c>
    </row>
    <row r="39" spans="1:31" s="18" customFormat="1" ht="15" customHeight="1" x14ac:dyDescent="0.2">
      <c r="A39" s="18" t="s">
        <v>556</v>
      </c>
      <c r="B39" s="18" t="s">
        <v>557</v>
      </c>
      <c r="C39" s="18" t="s">
        <v>50</v>
      </c>
      <c r="D39" s="85">
        <v>45434</v>
      </c>
      <c r="E39" s="18" t="s">
        <v>558</v>
      </c>
      <c r="F39" s="18">
        <v>20</v>
      </c>
      <c r="G39" s="18" t="s">
        <v>67</v>
      </c>
      <c r="H39" s="137">
        <v>1</v>
      </c>
      <c r="I39" s="137">
        <v>2</v>
      </c>
      <c r="J39" s="136">
        <f t="shared" si="0"/>
        <v>2</v>
      </c>
    </row>
    <row r="40" spans="1:31" ht="15" customHeight="1" x14ac:dyDescent="0.3">
      <c r="A40" s="18" t="s">
        <v>219</v>
      </c>
      <c r="B40" s="18" t="s">
        <v>559</v>
      </c>
      <c r="C40" s="18" t="s">
        <v>619</v>
      </c>
      <c r="D40" s="85">
        <v>45434</v>
      </c>
      <c r="E40" s="18" t="s">
        <v>550</v>
      </c>
      <c r="F40" s="18">
        <v>19</v>
      </c>
      <c r="G40" s="18" t="s">
        <v>562</v>
      </c>
      <c r="H40" s="142">
        <v>1</v>
      </c>
      <c r="I40" s="142">
        <v>2</v>
      </c>
      <c r="J40" s="141">
        <f t="shared" si="0"/>
        <v>2</v>
      </c>
      <c r="K40" s="18" t="s">
        <v>637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t="15" customHeight="1" x14ac:dyDescent="0.3">
      <c r="A41" s="18" t="s">
        <v>566</v>
      </c>
      <c r="B41" s="18" t="s">
        <v>243</v>
      </c>
      <c r="C41" s="18" t="s">
        <v>620</v>
      </c>
      <c r="D41" s="85">
        <v>45434</v>
      </c>
      <c r="E41" s="18" t="s">
        <v>62</v>
      </c>
      <c r="F41" s="18">
        <v>21</v>
      </c>
      <c r="G41" s="18" t="s">
        <v>244</v>
      </c>
      <c r="H41" s="142">
        <v>1</v>
      </c>
      <c r="I41" s="142">
        <v>2</v>
      </c>
      <c r="J41" s="141">
        <f t="shared" si="0"/>
        <v>2</v>
      </c>
      <c r="K41" s="18" t="s">
        <v>630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ht="15" customHeight="1" x14ac:dyDescent="0.3">
      <c r="A42" s="18" t="s">
        <v>567</v>
      </c>
      <c r="B42" s="18" t="s">
        <v>568</v>
      </c>
      <c r="C42" s="18" t="s">
        <v>620</v>
      </c>
      <c r="D42" s="85">
        <v>45434</v>
      </c>
      <c r="E42" s="18" t="s">
        <v>57</v>
      </c>
      <c r="F42" s="18">
        <v>17</v>
      </c>
      <c r="G42" s="18" t="s">
        <v>224</v>
      </c>
      <c r="H42" s="142">
        <v>1</v>
      </c>
      <c r="I42" s="142">
        <v>2</v>
      </c>
      <c r="J42" s="141">
        <f t="shared" si="0"/>
        <v>2</v>
      </c>
      <c r="K42" s="18" t="s">
        <v>630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ht="15" customHeight="1" x14ac:dyDescent="0.3">
      <c r="A43" s="18" t="s">
        <v>168</v>
      </c>
      <c r="B43" s="18" t="s">
        <v>169</v>
      </c>
      <c r="C43" s="18" t="s">
        <v>166</v>
      </c>
      <c r="D43" s="85">
        <v>45434</v>
      </c>
      <c r="E43" s="18" t="s">
        <v>583</v>
      </c>
      <c r="F43" s="18">
        <v>22</v>
      </c>
      <c r="G43" s="18" t="s">
        <v>584</v>
      </c>
      <c r="H43" s="142">
        <v>1</v>
      </c>
      <c r="I43" s="142">
        <v>2</v>
      </c>
      <c r="J43" s="141">
        <f t="shared" si="0"/>
        <v>2</v>
      </c>
      <c r="K43" s="18" t="s">
        <v>637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15" customHeight="1" x14ac:dyDescent="0.3">
      <c r="A44" s="18" t="s">
        <v>197</v>
      </c>
      <c r="B44" s="18" t="s">
        <v>198</v>
      </c>
      <c r="C44" s="18" t="s">
        <v>194</v>
      </c>
      <c r="D44" s="85">
        <v>45434</v>
      </c>
      <c r="E44" s="18" t="s">
        <v>62</v>
      </c>
      <c r="F44" s="18">
        <v>54</v>
      </c>
      <c r="G44" s="18" t="s">
        <v>439</v>
      </c>
      <c r="H44" s="137">
        <v>2</v>
      </c>
      <c r="I44" s="137">
        <v>2</v>
      </c>
      <c r="J44" s="136">
        <f t="shared" si="0"/>
        <v>4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ht="15" customHeight="1" x14ac:dyDescent="0.3">
      <c r="A45" s="18" t="s">
        <v>168</v>
      </c>
      <c r="B45" s="18" t="s">
        <v>169</v>
      </c>
      <c r="C45" s="18" t="s">
        <v>166</v>
      </c>
      <c r="D45" s="85">
        <v>45434</v>
      </c>
      <c r="E45" s="18" t="s">
        <v>583</v>
      </c>
      <c r="F45" s="18">
        <v>22</v>
      </c>
      <c r="G45" s="18" t="s">
        <v>584</v>
      </c>
      <c r="H45" s="142">
        <v>1</v>
      </c>
      <c r="I45" s="142">
        <v>2</v>
      </c>
      <c r="J45" s="141">
        <f t="shared" si="0"/>
        <v>2</v>
      </c>
      <c r="K45" s="18" t="s">
        <v>628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ht="15" customHeight="1" x14ac:dyDescent="0.3">
      <c r="A46" s="18" t="s">
        <v>197</v>
      </c>
      <c r="B46" s="18" t="s">
        <v>198</v>
      </c>
      <c r="C46" s="18" t="s">
        <v>194</v>
      </c>
      <c r="D46" s="85">
        <v>45434</v>
      </c>
      <c r="E46" s="18" t="s">
        <v>62</v>
      </c>
      <c r="F46" s="18">
        <v>54</v>
      </c>
      <c r="G46" s="18" t="s">
        <v>439</v>
      </c>
      <c r="H46" s="137">
        <v>2</v>
      </c>
      <c r="I46" s="137">
        <v>2</v>
      </c>
      <c r="J46" s="136">
        <f t="shared" si="0"/>
        <v>4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ht="15" customHeight="1" x14ac:dyDescent="0.3">
      <c r="A47" s="19"/>
      <c r="B47" s="19" t="s">
        <v>321</v>
      </c>
      <c r="C47" s="19"/>
      <c r="D47" s="56">
        <v>45435</v>
      </c>
      <c r="E47" s="17" t="s">
        <v>440</v>
      </c>
      <c r="F47" s="17"/>
      <c r="G47" s="17" t="s">
        <v>415</v>
      </c>
      <c r="H47" s="140">
        <v>13</v>
      </c>
      <c r="I47" s="141">
        <v>1</v>
      </c>
      <c r="J47" s="141">
        <f t="shared" si="0"/>
        <v>13</v>
      </c>
      <c r="K47" s="55" t="s">
        <v>628</v>
      </c>
      <c r="L47" s="18" t="s">
        <v>632</v>
      </c>
      <c r="M47" s="18" t="s">
        <v>633</v>
      </c>
      <c r="N47" s="18" t="s">
        <v>637</v>
      </c>
      <c r="O47" s="55" t="s">
        <v>634</v>
      </c>
      <c r="P47" s="18" t="s">
        <v>635</v>
      </c>
      <c r="Q47" s="18" t="s">
        <v>638</v>
      </c>
      <c r="R47" s="18" t="s">
        <v>639</v>
      </c>
      <c r="S47" s="18" t="s">
        <v>640</v>
      </c>
      <c r="T47" s="18" t="s">
        <v>636</v>
      </c>
      <c r="U47" s="18" t="s">
        <v>629</v>
      </c>
      <c r="V47" s="18" t="s">
        <v>630</v>
      </c>
      <c r="W47" s="18" t="s">
        <v>631</v>
      </c>
      <c r="X47" s="18"/>
      <c r="Y47" s="18"/>
      <c r="Z47" s="18"/>
      <c r="AA47" s="18"/>
      <c r="AB47" s="18"/>
      <c r="AC47" s="18"/>
      <c r="AD47" s="18"/>
      <c r="AE47" s="18"/>
    </row>
    <row r="48" spans="1:31" ht="15" customHeight="1" x14ac:dyDescent="0.3">
      <c r="A48" s="66" t="s">
        <v>280</v>
      </c>
      <c r="B48" s="66" t="s">
        <v>281</v>
      </c>
      <c r="C48" s="66" t="s">
        <v>282</v>
      </c>
      <c r="D48" s="81">
        <v>45435</v>
      </c>
      <c r="E48" s="82" t="s">
        <v>450</v>
      </c>
      <c r="F48" s="66">
        <v>91</v>
      </c>
      <c r="G48" s="66" t="s">
        <v>76</v>
      </c>
      <c r="H48" s="134">
        <v>3</v>
      </c>
      <c r="I48" s="136">
        <v>2</v>
      </c>
      <c r="J48" s="136">
        <f t="shared" si="0"/>
        <v>6</v>
      </c>
      <c r="K48" s="55" t="s">
        <v>632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ht="15" customHeight="1" x14ac:dyDescent="0.3">
      <c r="A49" s="66" t="s">
        <v>40</v>
      </c>
      <c r="B49" s="66" t="s">
        <v>278</v>
      </c>
      <c r="C49" s="66" t="s">
        <v>454</v>
      </c>
      <c r="D49" s="76">
        <v>45435</v>
      </c>
      <c r="E49" s="66" t="s">
        <v>442</v>
      </c>
      <c r="F49" s="66">
        <v>60</v>
      </c>
      <c r="G49" s="66" t="s">
        <v>70</v>
      </c>
      <c r="H49" s="134">
        <v>2</v>
      </c>
      <c r="I49" s="136">
        <v>1.5</v>
      </c>
      <c r="J49" s="136">
        <f t="shared" si="0"/>
        <v>3</v>
      </c>
      <c r="K49" s="55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ht="15" customHeight="1" x14ac:dyDescent="0.3">
      <c r="A50" s="88" t="s">
        <v>113</v>
      </c>
      <c r="B50" s="88" t="s">
        <v>114</v>
      </c>
      <c r="C50" s="88" t="s">
        <v>110</v>
      </c>
      <c r="D50" s="80">
        <v>45435</v>
      </c>
      <c r="E50" s="17" t="s">
        <v>461</v>
      </c>
      <c r="F50" s="17">
        <v>21</v>
      </c>
      <c r="G50" s="17" t="s">
        <v>462</v>
      </c>
      <c r="H50" s="140">
        <v>1</v>
      </c>
      <c r="I50" s="141">
        <v>2</v>
      </c>
      <c r="J50" s="141">
        <f t="shared" si="0"/>
        <v>2</v>
      </c>
      <c r="K50" s="55" t="s">
        <v>628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ht="15" customHeight="1" x14ac:dyDescent="0.3">
      <c r="A51" s="88" t="s">
        <v>116</v>
      </c>
      <c r="B51" s="88" t="s">
        <v>117</v>
      </c>
      <c r="C51" s="88" t="s">
        <v>110</v>
      </c>
      <c r="D51" s="56">
        <v>45435</v>
      </c>
      <c r="E51" s="17" t="s">
        <v>57</v>
      </c>
      <c r="F51" s="17">
        <v>105</v>
      </c>
      <c r="G51" s="17" t="s">
        <v>463</v>
      </c>
      <c r="H51" s="135">
        <v>4</v>
      </c>
      <c r="I51" s="136">
        <v>2</v>
      </c>
      <c r="J51" s="136">
        <f t="shared" si="0"/>
        <v>8</v>
      </c>
      <c r="K51" s="55" t="s">
        <v>628</v>
      </c>
      <c r="L51" s="18" t="s">
        <v>629</v>
      </c>
      <c r="M51" s="18" t="s">
        <v>630</v>
      </c>
      <c r="N51" s="18" t="s">
        <v>631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ht="15" customHeight="1" x14ac:dyDescent="0.3">
      <c r="A52" s="88" t="s">
        <v>332</v>
      </c>
      <c r="B52" s="88" t="s">
        <v>486</v>
      </c>
      <c r="C52" s="88" t="s">
        <v>487</v>
      </c>
      <c r="D52" s="127">
        <v>45435</v>
      </c>
      <c r="E52" s="88" t="s">
        <v>335</v>
      </c>
      <c r="F52" s="88">
        <v>11</v>
      </c>
      <c r="G52" s="88" t="s">
        <v>336</v>
      </c>
      <c r="H52" s="136">
        <v>1</v>
      </c>
      <c r="I52" s="136">
        <v>2</v>
      </c>
      <c r="J52" s="136">
        <f t="shared" si="0"/>
        <v>2</v>
      </c>
      <c r="K52" s="55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ht="15" customHeight="1" x14ac:dyDescent="0.3">
      <c r="A53" s="88" t="s">
        <v>507</v>
      </c>
      <c r="B53" s="88" t="s">
        <v>508</v>
      </c>
      <c r="C53" s="88" t="s">
        <v>500</v>
      </c>
      <c r="D53" s="127">
        <v>45435</v>
      </c>
      <c r="E53" s="88" t="s">
        <v>505</v>
      </c>
      <c r="F53" s="88">
        <v>13</v>
      </c>
      <c r="G53" s="88" t="s">
        <v>72</v>
      </c>
      <c r="H53" s="136">
        <v>1</v>
      </c>
      <c r="I53" s="136">
        <v>2</v>
      </c>
      <c r="J53" s="136">
        <f t="shared" si="0"/>
        <v>2</v>
      </c>
      <c r="K53" s="55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s="18" customFormat="1" ht="15" customHeight="1" x14ac:dyDescent="0.2">
      <c r="A54" s="88" t="s">
        <v>523</v>
      </c>
      <c r="B54" s="88" t="s">
        <v>524</v>
      </c>
      <c r="C54" s="88" t="s">
        <v>372</v>
      </c>
      <c r="D54" s="127">
        <v>45435</v>
      </c>
      <c r="E54" s="88" t="s">
        <v>483</v>
      </c>
      <c r="F54" s="88">
        <v>40</v>
      </c>
      <c r="G54" s="88" t="s">
        <v>623</v>
      </c>
      <c r="H54" s="136">
        <v>2</v>
      </c>
      <c r="I54" s="136">
        <v>2</v>
      </c>
      <c r="J54" s="136">
        <f t="shared" si="0"/>
        <v>4</v>
      </c>
      <c r="K54" s="55" t="s">
        <v>630</v>
      </c>
    </row>
    <row r="55" spans="1:31" s="18" customFormat="1" ht="15" customHeight="1" x14ac:dyDescent="0.2">
      <c r="A55" s="88" t="s">
        <v>378</v>
      </c>
      <c r="B55" s="88" t="s">
        <v>379</v>
      </c>
      <c r="C55" s="88" t="s">
        <v>380</v>
      </c>
      <c r="D55" s="127">
        <v>45435</v>
      </c>
      <c r="E55" s="88" t="s">
        <v>335</v>
      </c>
      <c r="F55" s="88">
        <v>40</v>
      </c>
      <c r="G55" s="88" t="s">
        <v>624</v>
      </c>
      <c r="H55" s="136">
        <v>2</v>
      </c>
      <c r="I55" s="136">
        <v>2</v>
      </c>
      <c r="J55" s="136">
        <f t="shared" si="0"/>
        <v>4</v>
      </c>
      <c r="K55" s="55"/>
    </row>
    <row r="56" spans="1:31" s="18" customFormat="1" ht="15" customHeight="1" x14ac:dyDescent="0.2">
      <c r="A56" s="18" t="s">
        <v>552</v>
      </c>
      <c r="B56" s="18" t="s">
        <v>553</v>
      </c>
      <c r="C56" s="18" t="s">
        <v>50</v>
      </c>
      <c r="D56" s="85">
        <v>45435</v>
      </c>
      <c r="E56" s="18" t="s">
        <v>554</v>
      </c>
      <c r="F56" s="18">
        <v>35</v>
      </c>
      <c r="G56" s="18" t="s">
        <v>555</v>
      </c>
      <c r="H56" s="137">
        <v>2</v>
      </c>
      <c r="I56" s="137">
        <v>2</v>
      </c>
      <c r="J56" s="136">
        <f t="shared" si="0"/>
        <v>4</v>
      </c>
      <c r="K56" s="18" t="s">
        <v>630</v>
      </c>
    </row>
    <row r="57" spans="1:31" s="18" customFormat="1" ht="15" customHeight="1" x14ac:dyDescent="0.2">
      <c r="A57" s="18" t="s">
        <v>208</v>
      </c>
      <c r="B57" s="18" t="s">
        <v>563</v>
      </c>
      <c r="C57" s="18" t="s">
        <v>620</v>
      </c>
      <c r="D57" s="85">
        <v>45435</v>
      </c>
      <c r="E57" s="18" t="s">
        <v>57</v>
      </c>
      <c r="F57" s="18">
        <v>21</v>
      </c>
      <c r="G57" s="18" t="s">
        <v>58</v>
      </c>
      <c r="H57" s="142">
        <v>1</v>
      </c>
      <c r="I57" s="142">
        <v>2</v>
      </c>
      <c r="J57" s="141">
        <f t="shared" si="0"/>
        <v>2</v>
      </c>
      <c r="K57" s="18" t="s">
        <v>632</v>
      </c>
    </row>
    <row r="58" spans="1:31" s="18" customFormat="1" ht="15" customHeight="1" x14ac:dyDescent="0.2">
      <c r="A58" s="18" t="s">
        <v>240</v>
      </c>
      <c r="B58" s="18" t="s">
        <v>565</v>
      </c>
      <c r="C58" s="18" t="s">
        <v>620</v>
      </c>
      <c r="D58" s="85">
        <v>45435</v>
      </c>
      <c r="E58" s="18" t="s">
        <v>62</v>
      </c>
      <c r="F58" s="18">
        <v>23</v>
      </c>
      <c r="G58" s="18" t="s">
        <v>58</v>
      </c>
      <c r="H58" s="142">
        <v>1</v>
      </c>
      <c r="I58" s="142">
        <v>2</v>
      </c>
      <c r="J58" s="141">
        <f t="shared" si="0"/>
        <v>2</v>
      </c>
      <c r="K58" s="18" t="s">
        <v>630</v>
      </c>
    </row>
    <row r="59" spans="1:31" s="18" customFormat="1" ht="15" customHeight="1" x14ac:dyDescent="0.2">
      <c r="A59" s="18" t="s">
        <v>225</v>
      </c>
      <c r="B59" s="18" t="s">
        <v>569</v>
      </c>
      <c r="C59" s="18" t="s">
        <v>227</v>
      </c>
      <c r="D59" s="85">
        <v>45435</v>
      </c>
      <c r="E59" s="18" t="s">
        <v>571</v>
      </c>
      <c r="F59" s="18">
        <v>22</v>
      </c>
      <c r="G59" s="18" t="s">
        <v>224</v>
      </c>
      <c r="H59" s="137">
        <v>1</v>
      </c>
      <c r="I59" s="137">
        <v>1</v>
      </c>
      <c r="J59" s="136">
        <f t="shared" si="0"/>
        <v>1</v>
      </c>
    </row>
    <row r="60" spans="1:31" s="18" customFormat="1" ht="15" customHeight="1" x14ac:dyDescent="0.2">
      <c r="A60" s="18" t="s">
        <v>231</v>
      </c>
      <c r="B60" s="18" t="s">
        <v>572</v>
      </c>
      <c r="C60" s="18" t="s">
        <v>227</v>
      </c>
      <c r="D60" s="85">
        <v>45435</v>
      </c>
      <c r="E60" s="18" t="s">
        <v>573</v>
      </c>
      <c r="F60" s="18">
        <v>27</v>
      </c>
      <c r="G60" s="18" t="s">
        <v>574</v>
      </c>
      <c r="H60" s="137">
        <v>1</v>
      </c>
      <c r="I60" s="137">
        <v>1</v>
      </c>
      <c r="J60" s="136">
        <f t="shared" si="0"/>
        <v>1</v>
      </c>
    </row>
    <row r="61" spans="1:31" s="18" customFormat="1" ht="15" customHeight="1" x14ac:dyDescent="0.2">
      <c r="A61" s="18" t="s">
        <v>159</v>
      </c>
      <c r="B61" s="18" t="s">
        <v>160</v>
      </c>
      <c r="C61" s="18" t="s">
        <v>161</v>
      </c>
      <c r="D61" s="85">
        <v>45435</v>
      </c>
      <c r="E61" s="18" t="s">
        <v>65</v>
      </c>
      <c r="F61" s="18" t="s">
        <v>585</v>
      </c>
      <c r="G61" s="18" t="s">
        <v>586</v>
      </c>
      <c r="H61" s="142">
        <v>0</v>
      </c>
      <c r="I61" s="142">
        <v>2</v>
      </c>
      <c r="J61" s="141">
        <f t="shared" si="0"/>
        <v>0</v>
      </c>
    </row>
    <row r="62" spans="1:31" s="18" customFormat="1" ht="10.199999999999999" x14ac:dyDescent="0.2">
      <c r="A62" s="18" t="s">
        <v>185</v>
      </c>
      <c r="B62" s="18" t="s">
        <v>186</v>
      </c>
      <c r="C62" s="18" t="s">
        <v>180</v>
      </c>
      <c r="D62" s="85">
        <v>45435</v>
      </c>
      <c r="E62" s="18" t="s">
        <v>583</v>
      </c>
      <c r="F62" s="18">
        <v>13</v>
      </c>
      <c r="G62" s="18" t="s">
        <v>187</v>
      </c>
      <c r="H62" s="142">
        <v>0</v>
      </c>
      <c r="I62" s="142">
        <v>2</v>
      </c>
      <c r="J62" s="141">
        <f t="shared" si="0"/>
        <v>0</v>
      </c>
    </row>
    <row r="63" spans="1:31" s="18" customFormat="1" ht="10.199999999999999" x14ac:dyDescent="0.2">
      <c r="A63" s="18" t="s">
        <v>159</v>
      </c>
      <c r="B63" s="18" t="s">
        <v>160</v>
      </c>
      <c r="C63" s="18" t="s">
        <v>161</v>
      </c>
      <c r="D63" s="85">
        <v>45435</v>
      </c>
      <c r="E63" s="18" t="s">
        <v>65</v>
      </c>
      <c r="F63" s="18" t="s">
        <v>585</v>
      </c>
      <c r="G63" s="18" t="s">
        <v>586</v>
      </c>
      <c r="H63" s="137">
        <v>0</v>
      </c>
      <c r="I63" s="137">
        <v>2</v>
      </c>
      <c r="J63" s="136">
        <f t="shared" si="0"/>
        <v>0</v>
      </c>
    </row>
    <row r="64" spans="1:31" s="18" customFormat="1" ht="10.199999999999999" x14ac:dyDescent="0.2">
      <c r="A64" s="18" t="s">
        <v>185</v>
      </c>
      <c r="B64" s="18" t="s">
        <v>186</v>
      </c>
      <c r="C64" s="18" t="s">
        <v>180</v>
      </c>
      <c r="D64" s="85">
        <v>45435</v>
      </c>
      <c r="E64" s="18" t="s">
        <v>583</v>
      </c>
      <c r="F64" s="18">
        <v>13</v>
      </c>
      <c r="G64" s="18" t="s">
        <v>187</v>
      </c>
      <c r="H64" s="142">
        <v>0</v>
      </c>
      <c r="I64" s="142">
        <v>2</v>
      </c>
      <c r="J64" s="141">
        <f t="shared" si="0"/>
        <v>0</v>
      </c>
    </row>
    <row r="65" spans="1:31" s="18" customFormat="1" ht="10.199999999999999" x14ac:dyDescent="0.2">
      <c r="A65" s="19" t="s">
        <v>80</v>
      </c>
      <c r="B65" s="19" t="s">
        <v>81</v>
      </c>
      <c r="C65" s="19"/>
      <c r="D65" s="56">
        <v>45436</v>
      </c>
      <c r="E65" s="17" t="s">
        <v>440</v>
      </c>
      <c r="F65" s="17"/>
      <c r="G65" s="17" t="s">
        <v>415</v>
      </c>
      <c r="H65" s="140">
        <v>13</v>
      </c>
      <c r="I65" s="141">
        <v>1</v>
      </c>
      <c r="J65" s="141">
        <f t="shared" si="0"/>
        <v>13</v>
      </c>
      <c r="K65" s="55" t="s">
        <v>628</v>
      </c>
      <c r="L65" s="18" t="s">
        <v>632</v>
      </c>
      <c r="M65" s="18" t="s">
        <v>633</v>
      </c>
      <c r="N65" s="18" t="s">
        <v>637</v>
      </c>
      <c r="O65" s="55" t="s">
        <v>634</v>
      </c>
      <c r="P65" s="18" t="s">
        <v>635</v>
      </c>
      <c r="Q65" s="18" t="s">
        <v>638</v>
      </c>
      <c r="R65" s="18" t="s">
        <v>639</v>
      </c>
      <c r="S65" s="18" t="s">
        <v>640</v>
      </c>
      <c r="T65" s="18" t="s">
        <v>636</v>
      </c>
      <c r="U65" s="18" t="s">
        <v>629</v>
      </c>
      <c r="V65" s="18" t="s">
        <v>630</v>
      </c>
      <c r="W65" s="18" t="s">
        <v>631</v>
      </c>
    </row>
    <row r="66" spans="1:31" s="18" customFormat="1" ht="10.199999999999999" x14ac:dyDescent="0.2">
      <c r="A66" s="66" t="s">
        <v>257</v>
      </c>
      <c r="B66" s="66" t="s">
        <v>258</v>
      </c>
      <c r="C66" s="66" t="s">
        <v>255</v>
      </c>
      <c r="D66" s="76">
        <v>45436</v>
      </c>
      <c r="E66" s="66" t="s">
        <v>625</v>
      </c>
      <c r="F66" s="66">
        <v>168</v>
      </c>
      <c r="G66" s="66" t="s">
        <v>260</v>
      </c>
      <c r="H66" s="147">
        <v>6</v>
      </c>
      <c r="I66" s="148">
        <v>3.5</v>
      </c>
      <c r="J66" s="148">
        <f t="shared" si="0"/>
        <v>21</v>
      </c>
      <c r="K66" s="55" t="s">
        <v>632</v>
      </c>
      <c r="L66" s="18" t="s">
        <v>637</v>
      </c>
    </row>
    <row r="67" spans="1:31" x14ac:dyDescent="0.3">
      <c r="A67" s="88" t="s">
        <v>134</v>
      </c>
      <c r="B67" s="88" t="s">
        <v>135</v>
      </c>
      <c r="C67" s="88" t="s">
        <v>131</v>
      </c>
      <c r="D67" s="56">
        <v>45436</v>
      </c>
      <c r="E67" s="17" t="s">
        <v>472</v>
      </c>
      <c r="F67" s="17">
        <v>67</v>
      </c>
      <c r="G67" s="17" t="s">
        <v>70</v>
      </c>
      <c r="H67" s="135">
        <v>2</v>
      </c>
      <c r="I67" s="136">
        <v>2</v>
      </c>
      <c r="J67" s="136">
        <f t="shared" si="0"/>
        <v>4</v>
      </c>
      <c r="K67" s="18" t="s">
        <v>637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 x14ac:dyDescent="0.3">
      <c r="A68" s="88" t="s">
        <v>143</v>
      </c>
      <c r="B68" s="88" t="s">
        <v>144</v>
      </c>
      <c r="C68" s="88" t="s">
        <v>145</v>
      </c>
      <c r="D68" s="56">
        <v>45436</v>
      </c>
      <c r="E68" s="17" t="s">
        <v>78</v>
      </c>
      <c r="F68" s="17">
        <v>98</v>
      </c>
      <c r="G68" s="17" t="s">
        <v>476</v>
      </c>
      <c r="H68" s="135">
        <v>3</v>
      </c>
      <c r="I68" s="136">
        <v>2</v>
      </c>
      <c r="J68" s="136">
        <f t="shared" ref="J68:J120" si="1">PRODUCT(H68,I68)</f>
        <v>6</v>
      </c>
      <c r="K68" s="55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 x14ac:dyDescent="0.3">
      <c r="A69" s="88" t="s">
        <v>146</v>
      </c>
      <c r="B69" s="88" t="s">
        <v>147</v>
      </c>
      <c r="C69" s="88" t="s">
        <v>145</v>
      </c>
      <c r="D69" s="56">
        <v>45436</v>
      </c>
      <c r="E69" s="17" t="s">
        <v>65</v>
      </c>
      <c r="F69" s="17">
        <v>76</v>
      </c>
      <c r="G69" s="17" t="s">
        <v>477</v>
      </c>
      <c r="H69" s="135">
        <v>3</v>
      </c>
      <c r="I69" s="136">
        <v>2</v>
      </c>
      <c r="J69" s="136">
        <f t="shared" si="1"/>
        <v>6</v>
      </c>
      <c r="K69" s="55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 x14ac:dyDescent="0.3">
      <c r="A70" s="88" t="s">
        <v>488</v>
      </c>
      <c r="B70" s="88" t="s">
        <v>489</v>
      </c>
      <c r="C70" s="88" t="s">
        <v>487</v>
      </c>
      <c r="D70" s="127">
        <v>45436</v>
      </c>
      <c r="E70" s="88" t="s">
        <v>490</v>
      </c>
      <c r="F70" s="88">
        <v>12</v>
      </c>
      <c r="G70" s="88" t="s">
        <v>224</v>
      </c>
      <c r="H70" s="141">
        <v>1</v>
      </c>
      <c r="I70" s="141">
        <v>3</v>
      </c>
      <c r="J70" s="141">
        <f t="shared" si="1"/>
        <v>3</v>
      </c>
      <c r="K70" s="55" t="s">
        <v>628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 x14ac:dyDescent="0.3">
      <c r="A71" s="18" t="s">
        <v>387</v>
      </c>
      <c r="B71" s="18" t="s">
        <v>388</v>
      </c>
      <c r="C71" s="18" t="s">
        <v>534</v>
      </c>
      <c r="D71" s="85">
        <v>45436</v>
      </c>
      <c r="E71" s="18" t="s">
        <v>343</v>
      </c>
      <c r="F71" s="18">
        <v>30</v>
      </c>
      <c r="G71" s="18" t="s">
        <v>403</v>
      </c>
      <c r="H71" s="137">
        <v>1</v>
      </c>
      <c r="I71" s="137">
        <v>1</v>
      </c>
      <c r="J71" s="136">
        <f t="shared" si="1"/>
        <v>1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 x14ac:dyDescent="0.3">
      <c r="A72" s="18" t="s">
        <v>394</v>
      </c>
      <c r="B72" s="18" t="s">
        <v>395</v>
      </c>
      <c r="C72" s="18" t="s">
        <v>534</v>
      </c>
      <c r="D72" s="85">
        <v>45436</v>
      </c>
      <c r="E72" s="18" t="s">
        <v>627</v>
      </c>
      <c r="F72" s="18">
        <v>30</v>
      </c>
      <c r="G72" s="18" t="s">
        <v>73</v>
      </c>
      <c r="H72" s="137">
        <v>1</v>
      </c>
      <c r="I72" s="137">
        <v>1</v>
      </c>
      <c r="J72" s="136">
        <f t="shared" si="1"/>
        <v>1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 x14ac:dyDescent="0.3">
      <c r="A73" s="18" t="s">
        <v>548</v>
      </c>
      <c r="B73" s="18" t="s">
        <v>549</v>
      </c>
      <c r="C73" s="18" t="s">
        <v>50</v>
      </c>
      <c r="D73" s="85">
        <v>45436</v>
      </c>
      <c r="E73" s="18" t="s">
        <v>550</v>
      </c>
      <c r="F73" s="18">
        <v>19</v>
      </c>
      <c r="G73" s="18" t="s">
        <v>61</v>
      </c>
      <c r="H73" s="137">
        <v>1</v>
      </c>
      <c r="I73" s="137">
        <v>2</v>
      </c>
      <c r="J73" s="136">
        <f t="shared" si="1"/>
        <v>2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x14ac:dyDescent="0.3">
      <c r="A74" s="18" t="s">
        <v>46</v>
      </c>
      <c r="B74" s="18" t="s">
        <v>176</v>
      </c>
      <c r="C74" s="18" t="s">
        <v>173</v>
      </c>
      <c r="D74" s="72">
        <v>45436</v>
      </c>
      <c r="E74" s="19" t="s">
        <v>604</v>
      </c>
      <c r="F74" s="71">
        <v>1</v>
      </c>
      <c r="G74" s="71" t="s">
        <v>605</v>
      </c>
      <c r="H74" s="142">
        <v>0</v>
      </c>
      <c r="I74" s="142">
        <v>6</v>
      </c>
      <c r="J74" s="141">
        <f t="shared" si="1"/>
        <v>0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x14ac:dyDescent="0.3">
      <c r="A75" s="18" t="s">
        <v>47</v>
      </c>
      <c r="B75" s="18" t="s">
        <v>172</v>
      </c>
      <c r="C75" s="18" t="s">
        <v>173</v>
      </c>
      <c r="D75" s="72">
        <v>45436</v>
      </c>
      <c r="E75" s="19" t="s">
        <v>604</v>
      </c>
      <c r="F75" s="71">
        <v>42</v>
      </c>
      <c r="G75" s="71" t="s">
        <v>605</v>
      </c>
      <c r="H75" s="142">
        <v>0</v>
      </c>
      <c r="I75" s="142">
        <v>6</v>
      </c>
      <c r="J75" s="141">
        <f t="shared" si="1"/>
        <v>0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x14ac:dyDescent="0.3">
      <c r="A76" s="18" t="s">
        <v>199</v>
      </c>
      <c r="B76" s="18" t="s">
        <v>200</v>
      </c>
      <c r="C76" s="18" t="s">
        <v>173</v>
      </c>
      <c r="D76" s="72">
        <v>45436</v>
      </c>
      <c r="E76" s="19" t="s">
        <v>604</v>
      </c>
      <c r="F76" s="71">
        <v>32</v>
      </c>
      <c r="G76" s="71" t="s">
        <v>605</v>
      </c>
      <c r="H76" s="142">
        <v>0</v>
      </c>
      <c r="I76" s="142">
        <v>6</v>
      </c>
      <c r="J76" s="141">
        <f t="shared" si="1"/>
        <v>0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x14ac:dyDescent="0.3">
      <c r="A77" s="18" t="s">
        <v>203</v>
      </c>
      <c r="B77" s="18" t="s">
        <v>204</v>
      </c>
      <c r="C77" s="18" t="s">
        <v>205</v>
      </c>
      <c r="D77" s="85">
        <v>45436</v>
      </c>
      <c r="E77" s="18" t="s">
        <v>62</v>
      </c>
      <c r="F77" s="18">
        <v>47</v>
      </c>
      <c r="G77" s="18" t="s">
        <v>589</v>
      </c>
      <c r="H77" s="142">
        <v>1</v>
      </c>
      <c r="I77" s="142">
        <v>2</v>
      </c>
      <c r="J77" s="141">
        <f t="shared" si="1"/>
        <v>2</v>
      </c>
      <c r="K77" s="18" t="s">
        <v>632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x14ac:dyDescent="0.3">
      <c r="A78" s="18" t="s">
        <v>206</v>
      </c>
      <c r="B78" s="18" t="s">
        <v>207</v>
      </c>
      <c r="C78" s="18" t="s">
        <v>205</v>
      </c>
      <c r="D78" s="85">
        <v>45436</v>
      </c>
      <c r="E78" s="18" t="s">
        <v>57</v>
      </c>
      <c r="F78" s="18">
        <v>43</v>
      </c>
      <c r="G78" s="18" t="s">
        <v>590</v>
      </c>
      <c r="H78" s="137">
        <v>2</v>
      </c>
      <c r="I78" s="137">
        <v>2</v>
      </c>
      <c r="J78" s="136">
        <f t="shared" si="1"/>
        <v>4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x14ac:dyDescent="0.3">
      <c r="A79" s="18" t="s">
        <v>46</v>
      </c>
      <c r="B79" s="18" t="s">
        <v>176</v>
      </c>
      <c r="C79" s="18" t="s">
        <v>173</v>
      </c>
      <c r="D79" s="85">
        <v>45436</v>
      </c>
      <c r="E79" s="18" t="s">
        <v>604</v>
      </c>
      <c r="F79" s="18">
        <v>1</v>
      </c>
      <c r="G79" s="18" t="s">
        <v>605</v>
      </c>
      <c r="H79" s="142">
        <v>0</v>
      </c>
      <c r="I79" s="142">
        <v>6</v>
      </c>
      <c r="J79" s="141">
        <f t="shared" si="1"/>
        <v>0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x14ac:dyDescent="0.3">
      <c r="A80" s="18" t="s">
        <v>47</v>
      </c>
      <c r="B80" s="18" t="s">
        <v>172</v>
      </c>
      <c r="C80" s="18" t="s">
        <v>173</v>
      </c>
      <c r="D80" s="85">
        <v>45436</v>
      </c>
      <c r="E80" s="18" t="s">
        <v>604</v>
      </c>
      <c r="F80" s="18">
        <v>42</v>
      </c>
      <c r="G80" s="18" t="s">
        <v>605</v>
      </c>
      <c r="H80" s="142">
        <v>0</v>
      </c>
      <c r="I80" s="142">
        <v>6</v>
      </c>
      <c r="J80" s="141">
        <f t="shared" si="1"/>
        <v>0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x14ac:dyDescent="0.3">
      <c r="A81" s="18" t="s">
        <v>199</v>
      </c>
      <c r="B81" s="18" t="s">
        <v>200</v>
      </c>
      <c r="C81" s="18" t="s">
        <v>173</v>
      </c>
      <c r="D81" s="85">
        <v>45436</v>
      </c>
      <c r="E81" s="18" t="s">
        <v>604</v>
      </c>
      <c r="F81" s="18">
        <v>32</v>
      </c>
      <c r="G81" s="18" t="s">
        <v>605</v>
      </c>
      <c r="H81" s="142">
        <v>0</v>
      </c>
      <c r="I81" s="142">
        <v>6</v>
      </c>
      <c r="J81" s="141">
        <f t="shared" si="1"/>
        <v>0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x14ac:dyDescent="0.3">
      <c r="A82" s="18" t="s">
        <v>203</v>
      </c>
      <c r="B82" s="18" t="s">
        <v>204</v>
      </c>
      <c r="C82" s="18" t="s">
        <v>205</v>
      </c>
      <c r="D82" s="85">
        <v>45436</v>
      </c>
      <c r="E82" s="18" t="s">
        <v>62</v>
      </c>
      <c r="F82" s="18">
        <v>47</v>
      </c>
      <c r="G82" s="18" t="s">
        <v>589</v>
      </c>
      <c r="H82" s="142">
        <v>1</v>
      </c>
      <c r="I82" s="142">
        <v>2</v>
      </c>
      <c r="J82" s="141">
        <f t="shared" si="1"/>
        <v>2</v>
      </c>
      <c r="K82" s="18" t="s">
        <v>637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x14ac:dyDescent="0.3">
      <c r="A83" s="18" t="s">
        <v>206</v>
      </c>
      <c r="B83" s="18" t="s">
        <v>207</v>
      </c>
      <c r="C83" s="18" t="s">
        <v>205</v>
      </c>
      <c r="D83" s="85">
        <v>45436</v>
      </c>
      <c r="E83" s="18" t="s">
        <v>57</v>
      </c>
      <c r="F83" s="18">
        <v>43</v>
      </c>
      <c r="G83" s="18" t="s">
        <v>590</v>
      </c>
      <c r="H83" s="137">
        <v>2</v>
      </c>
      <c r="I83" s="137">
        <v>2</v>
      </c>
      <c r="J83" s="136">
        <f t="shared" si="1"/>
        <v>4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x14ac:dyDescent="0.3">
      <c r="A84" s="66" t="s">
        <v>253</v>
      </c>
      <c r="B84" s="66" t="s">
        <v>254</v>
      </c>
      <c r="C84" s="66" t="s">
        <v>255</v>
      </c>
      <c r="D84" s="76">
        <v>45439</v>
      </c>
      <c r="E84" s="66" t="s">
        <v>103</v>
      </c>
      <c r="F84" s="66">
        <v>125</v>
      </c>
      <c r="G84" s="66" t="s">
        <v>626</v>
      </c>
      <c r="H84" s="134">
        <v>4</v>
      </c>
      <c r="I84" s="136">
        <v>2</v>
      </c>
      <c r="J84" s="136">
        <f t="shared" si="1"/>
        <v>8</v>
      </c>
      <c r="K84" s="55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x14ac:dyDescent="0.3">
      <c r="A85" s="66" t="s">
        <v>261</v>
      </c>
      <c r="B85" s="66" t="s">
        <v>262</v>
      </c>
      <c r="C85" s="66" t="s">
        <v>263</v>
      </c>
      <c r="D85" s="76">
        <v>45439</v>
      </c>
      <c r="E85" s="66" t="s">
        <v>79</v>
      </c>
      <c r="F85" s="66">
        <v>356</v>
      </c>
      <c r="G85" s="66" t="s">
        <v>608</v>
      </c>
      <c r="H85" s="134">
        <v>10</v>
      </c>
      <c r="I85" s="136">
        <v>2</v>
      </c>
      <c r="J85" s="136">
        <f t="shared" si="1"/>
        <v>20</v>
      </c>
      <c r="K85" s="55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x14ac:dyDescent="0.3">
      <c r="A86" s="88" t="s">
        <v>491</v>
      </c>
      <c r="B86" s="88" t="s">
        <v>420</v>
      </c>
      <c r="C86" s="88" t="s">
        <v>487</v>
      </c>
      <c r="D86" s="127">
        <v>45439</v>
      </c>
      <c r="E86" s="88" t="s">
        <v>335</v>
      </c>
      <c r="F86" s="88">
        <v>12</v>
      </c>
      <c r="G86" s="88" t="s">
        <v>422</v>
      </c>
      <c r="H86" s="141">
        <v>1</v>
      </c>
      <c r="I86" s="141">
        <v>2</v>
      </c>
      <c r="J86" s="141">
        <f t="shared" si="1"/>
        <v>2</v>
      </c>
      <c r="K86" s="55" t="s">
        <v>632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x14ac:dyDescent="0.3">
      <c r="A87" s="88" t="s">
        <v>329</v>
      </c>
      <c r="B87" s="88" t="s">
        <v>330</v>
      </c>
      <c r="C87" s="88" t="s">
        <v>492</v>
      </c>
      <c r="D87" s="127">
        <v>45439</v>
      </c>
      <c r="E87" s="88" t="s">
        <v>493</v>
      </c>
      <c r="F87" s="88">
        <v>16</v>
      </c>
      <c r="G87" s="88" t="s">
        <v>74</v>
      </c>
      <c r="H87" s="141">
        <v>1</v>
      </c>
      <c r="I87" s="141">
        <v>2</v>
      </c>
      <c r="J87" s="141">
        <f t="shared" si="1"/>
        <v>2</v>
      </c>
      <c r="K87" s="55" t="s">
        <v>637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x14ac:dyDescent="0.3">
      <c r="A88" s="88" t="s">
        <v>419</v>
      </c>
      <c r="B88" s="88" t="s">
        <v>510</v>
      </c>
      <c r="C88" s="88" t="s">
        <v>511</v>
      </c>
      <c r="D88" s="127">
        <v>45439</v>
      </c>
      <c r="E88" s="88" t="s">
        <v>103</v>
      </c>
      <c r="F88" s="88">
        <v>14</v>
      </c>
      <c r="G88" s="88" t="s">
        <v>336</v>
      </c>
      <c r="H88" s="136">
        <v>1</v>
      </c>
      <c r="I88" s="136">
        <v>2</v>
      </c>
      <c r="J88" s="136">
        <f t="shared" si="1"/>
        <v>2</v>
      </c>
      <c r="K88" s="55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x14ac:dyDescent="0.3">
      <c r="A89" s="18" t="s">
        <v>216</v>
      </c>
      <c r="B89" s="18" t="s">
        <v>541</v>
      </c>
      <c r="C89" s="18" t="s">
        <v>537</v>
      </c>
      <c r="D89" s="85">
        <v>45439</v>
      </c>
      <c r="E89" s="18" t="s">
        <v>543</v>
      </c>
      <c r="F89" s="18">
        <v>17</v>
      </c>
      <c r="G89" s="18" t="s">
        <v>544</v>
      </c>
      <c r="H89" s="137">
        <v>1</v>
      </c>
      <c r="I89" s="137">
        <v>3</v>
      </c>
      <c r="J89" s="136">
        <f t="shared" si="1"/>
        <v>3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x14ac:dyDescent="0.3">
      <c r="A90" s="18" t="s">
        <v>228</v>
      </c>
      <c r="B90" s="18" t="s">
        <v>545</v>
      </c>
      <c r="C90" s="18" t="s">
        <v>537</v>
      </c>
      <c r="D90" s="85">
        <v>45439</v>
      </c>
      <c r="E90" s="18" t="s">
        <v>546</v>
      </c>
      <c r="F90" s="18">
        <v>23</v>
      </c>
      <c r="G90" s="18" t="s">
        <v>547</v>
      </c>
      <c r="H90" s="142">
        <v>1</v>
      </c>
      <c r="I90" s="142">
        <v>3</v>
      </c>
      <c r="J90" s="141">
        <f t="shared" si="1"/>
        <v>3</v>
      </c>
      <c r="K90" s="55" t="s">
        <v>637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x14ac:dyDescent="0.3">
      <c r="A91" s="66" t="s">
        <v>314</v>
      </c>
      <c r="B91" s="66" t="s">
        <v>315</v>
      </c>
      <c r="C91" s="66" t="s">
        <v>124</v>
      </c>
      <c r="D91" s="81">
        <v>45440</v>
      </c>
      <c r="E91" s="82" t="s">
        <v>71</v>
      </c>
      <c r="F91" s="66" t="s">
        <v>127</v>
      </c>
      <c r="G91" s="66" t="s">
        <v>427</v>
      </c>
      <c r="H91" s="134">
        <v>1</v>
      </c>
      <c r="I91" s="136">
        <v>2</v>
      </c>
      <c r="J91" s="136">
        <f t="shared" si="1"/>
        <v>2</v>
      </c>
      <c r="K91" s="55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x14ac:dyDescent="0.3">
      <c r="A92" s="65" t="s">
        <v>41</v>
      </c>
      <c r="B92" s="65" t="s">
        <v>1</v>
      </c>
      <c r="C92" s="65" t="s">
        <v>124</v>
      </c>
      <c r="D92" s="80">
        <v>45440</v>
      </c>
      <c r="E92" s="65" t="s">
        <v>71</v>
      </c>
      <c r="F92" s="66" t="s">
        <v>125</v>
      </c>
      <c r="G92" s="93" t="s">
        <v>428</v>
      </c>
      <c r="H92" s="134">
        <v>4</v>
      </c>
      <c r="I92" s="134">
        <v>2</v>
      </c>
      <c r="J92" s="136">
        <f t="shared" si="1"/>
        <v>8</v>
      </c>
      <c r="K92" s="55" t="s">
        <v>628</v>
      </c>
      <c r="L92" s="18" t="s">
        <v>629</v>
      </c>
      <c r="M92" s="18" t="s">
        <v>630</v>
      </c>
      <c r="N92" s="18" t="s">
        <v>631</v>
      </c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x14ac:dyDescent="0.3">
      <c r="A93" s="66" t="s">
        <v>249</v>
      </c>
      <c r="B93" s="66" t="s">
        <v>250</v>
      </c>
      <c r="C93" s="66" t="s">
        <v>251</v>
      </c>
      <c r="D93" s="76">
        <v>45440</v>
      </c>
      <c r="E93" s="66" t="s">
        <v>429</v>
      </c>
      <c r="F93" s="19">
        <v>234</v>
      </c>
      <c r="G93" s="66" t="s">
        <v>430</v>
      </c>
      <c r="H93" s="134">
        <v>7</v>
      </c>
      <c r="I93" s="136">
        <v>2</v>
      </c>
      <c r="J93" s="136">
        <f t="shared" si="1"/>
        <v>14</v>
      </c>
      <c r="K93" s="55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x14ac:dyDescent="0.3">
      <c r="A94" s="18" t="s">
        <v>532</v>
      </c>
      <c r="B94" s="18" t="s">
        <v>533</v>
      </c>
      <c r="C94" s="18" t="s">
        <v>377</v>
      </c>
      <c r="D94" s="85">
        <v>45440</v>
      </c>
      <c r="E94" s="18" t="s">
        <v>483</v>
      </c>
      <c r="F94" s="18">
        <v>30</v>
      </c>
      <c r="G94" s="18" t="s">
        <v>400</v>
      </c>
      <c r="H94" s="142">
        <v>1</v>
      </c>
      <c r="I94" s="142">
        <v>2</v>
      </c>
      <c r="J94" s="141">
        <f t="shared" si="1"/>
        <v>2</v>
      </c>
      <c r="K94" s="18" t="s">
        <v>628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x14ac:dyDescent="0.3">
      <c r="A95" s="18" t="s">
        <v>213</v>
      </c>
      <c r="B95" s="18" t="s">
        <v>536</v>
      </c>
      <c r="C95" s="18" t="s">
        <v>537</v>
      </c>
      <c r="D95" s="85">
        <v>45440</v>
      </c>
      <c r="E95" s="18" t="s">
        <v>539</v>
      </c>
      <c r="F95" s="18">
        <v>21</v>
      </c>
      <c r="G95" s="18" t="s">
        <v>61</v>
      </c>
      <c r="H95" s="137">
        <v>1</v>
      </c>
      <c r="I95" s="137">
        <v>3</v>
      </c>
      <c r="J95" s="136">
        <f t="shared" si="1"/>
        <v>3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x14ac:dyDescent="0.3">
      <c r="A96" s="88" t="s">
        <v>108</v>
      </c>
      <c r="B96" s="88" t="s">
        <v>109</v>
      </c>
      <c r="C96" s="88" t="s">
        <v>616</v>
      </c>
      <c r="D96" s="80">
        <v>45441</v>
      </c>
      <c r="E96" s="17" t="s">
        <v>459</v>
      </c>
      <c r="F96" s="17">
        <v>100</v>
      </c>
      <c r="G96" s="17" t="s">
        <v>260</v>
      </c>
      <c r="H96" s="140">
        <v>4</v>
      </c>
      <c r="I96" s="141">
        <v>1.5</v>
      </c>
      <c r="J96" s="141">
        <f t="shared" si="1"/>
        <v>6</v>
      </c>
      <c r="K96" s="55" t="s">
        <v>628</v>
      </c>
      <c r="L96" s="18" t="s">
        <v>629</v>
      </c>
      <c r="M96" s="18" t="s">
        <v>630</v>
      </c>
      <c r="N96" s="18" t="s">
        <v>631</v>
      </c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 x14ac:dyDescent="0.3">
      <c r="A97" s="88" t="s">
        <v>345</v>
      </c>
      <c r="B97" s="88" t="s">
        <v>482</v>
      </c>
      <c r="C97" s="88" t="s">
        <v>617</v>
      </c>
      <c r="D97" s="127">
        <v>45441</v>
      </c>
      <c r="E97" s="88" t="s">
        <v>483</v>
      </c>
      <c r="F97" s="88">
        <v>11</v>
      </c>
      <c r="G97" s="88" t="s">
        <v>336</v>
      </c>
      <c r="H97" s="141">
        <v>1</v>
      </c>
      <c r="I97" s="141">
        <v>2</v>
      </c>
      <c r="J97" s="141">
        <f t="shared" si="1"/>
        <v>2</v>
      </c>
      <c r="K97" s="55" t="s">
        <v>637</v>
      </c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x14ac:dyDescent="0.3">
      <c r="A98" s="88" t="s">
        <v>348</v>
      </c>
      <c r="B98" s="88" t="s">
        <v>484</v>
      </c>
      <c r="C98" s="88" t="s">
        <v>617</v>
      </c>
      <c r="D98" s="127">
        <v>45441</v>
      </c>
      <c r="E98" s="88" t="s">
        <v>485</v>
      </c>
      <c r="F98" s="88">
        <v>11</v>
      </c>
      <c r="G98" s="88" t="s">
        <v>336</v>
      </c>
      <c r="H98" s="141">
        <v>1</v>
      </c>
      <c r="I98" s="141">
        <v>2</v>
      </c>
      <c r="J98" s="141">
        <f t="shared" si="1"/>
        <v>2</v>
      </c>
      <c r="K98" s="55" t="s">
        <v>628</v>
      </c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:31" x14ac:dyDescent="0.3">
      <c r="A99" s="88" t="s">
        <v>136</v>
      </c>
      <c r="B99" s="88" t="s">
        <v>137</v>
      </c>
      <c r="C99" s="88" t="s">
        <v>616</v>
      </c>
      <c r="D99" s="56">
        <v>45442</v>
      </c>
      <c r="E99" s="17" t="s">
        <v>356</v>
      </c>
      <c r="F99" s="17">
        <v>27</v>
      </c>
      <c r="G99" s="17" t="s">
        <v>398</v>
      </c>
      <c r="H99" s="135">
        <v>1</v>
      </c>
      <c r="I99" s="136">
        <v>1.5</v>
      </c>
      <c r="J99" s="136">
        <f t="shared" si="1"/>
        <v>1.5</v>
      </c>
      <c r="K99" s="55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 x14ac:dyDescent="0.3">
      <c r="A100" s="88" t="s">
        <v>478</v>
      </c>
      <c r="B100" s="88" t="s">
        <v>150</v>
      </c>
      <c r="C100" s="88" t="s">
        <v>151</v>
      </c>
      <c r="D100" s="56">
        <v>45442</v>
      </c>
      <c r="E100" s="17" t="s">
        <v>65</v>
      </c>
      <c r="F100" s="17">
        <v>74</v>
      </c>
      <c r="G100" s="17" t="s">
        <v>70</v>
      </c>
      <c r="H100" s="135">
        <v>2</v>
      </c>
      <c r="I100" s="136">
        <v>2</v>
      </c>
      <c r="J100" s="136">
        <f t="shared" si="1"/>
        <v>4</v>
      </c>
      <c r="K100" s="55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 x14ac:dyDescent="0.3">
      <c r="A101" s="18" t="s">
        <v>190</v>
      </c>
      <c r="B101" s="18" t="s">
        <v>191</v>
      </c>
      <c r="C101" s="18" t="s">
        <v>188</v>
      </c>
      <c r="D101" s="85">
        <v>45442</v>
      </c>
      <c r="E101" s="18" t="s">
        <v>583</v>
      </c>
      <c r="F101" s="18">
        <v>42</v>
      </c>
      <c r="G101" s="18" t="s">
        <v>439</v>
      </c>
      <c r="H101" s="142">
        <v>1</v>
      </c>
      <c r="I101" s="142">
        <v>2</v>
      </c>
      <c r="J101" s="141">
        <f t="shared" si="1"/>
        <v>2</v>
      </c>
      <c r="K101" s="18" t="s">
        <v>628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x14ac:dyDescent="0.3">
      <c r="A102" s="18" t="s">
        <v>190</v>
      </c>
      <c r="B102" s="18" t="s">
        <v>191</v>
      </c>
      <c r="C102" s="18" t="s">
        <v>188</v>
      </c>
      <c r="D102" s="85">
        <v>45442</v>
      </c>
      <c r="E102" s="18" t="s">
        <v>583</v>
      </c>
      <c r="F102" s="18">
        <v>42</v>
      </c>
      <c r="G102" s="18" t="s">
        <v>439</v>
      </c>
      <c r="H102" s="137">
        <v>1</v>
      </c>
      <c r="I102" s="137">
        <v>2</v>
      </c>
      <c r="J102" s="136">
        <f t="shared" si="1"/>
        <v>2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</row>
    <row r="103" spans="1:31" x14ac:dyDescent="0.3">
      <c r="A103" s="18" t="s">
        <v>40</v>
      </c>
      <c r="B103" s="18" t="s">
        <v>453</v>
      </c>
      <c r="C103" s="18" t="s">
        <v>454</v>
      </c>
      <c r="D103" s="18" t="s">
        <v>455</v>
      </c>
      <c r="E103" s="18" t="s">
        <v>456</v>
      </c>
      <c r="F103" s="18">
        <v>60</v>
      </c>
      <c r="G103" s="18" t="s">
        <v>70</v>
      </c>
      <c r="H103" s="146">
        <v>2</v>
      </c>
      <c r="I103" s="141">
        <v>2</v>
      </c>
      <c r="J103" s="141">
        <f t="shared" si="1"/>
        <v>4</v>
      </c>
      <c r="K103" s="55" t="s">
        <v>628</v>
      </c>
      <c r="L103" s="18" t="s">
        <v>637</v>
      </c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31" x14ac:dyDescent="0.3">
      <c r="A104" s="66" t="s">
        <v>289</v>
      </c>
      <c r="B104" s="66" t="s">
        <v>290</v>
      </c>
      <c r="C104" s="66" t="s">
        <v>613</v>
      </c>
      <c r="D104" s="80">
        <v>45443</v>
      </c>
      <c r="E104" s="66" t="s">
        <v>441</v>
      </c>
      <c r="F104" s="66" t="s">
        <v>292</v>
      </c>
      <c r="G104" s="66" t="s">
        <v>443</v>
      </c>
      <c r="H104" s="134">
        <v>4</v>
      </c>
      <c r="I104" s="136">
        <v>1</v>
      </c>
      <c r="J104" s="136">
        <f t="shared" si="1"/>
        <v>4</v>
      </c>
      <c r="K104" s="55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31" x14ac:dyDescent="0.3">
      <c r="A105" s="66" t="s">
        <v>289</v>
      </c>
      <c r="B105" s="66" t="s">
        <v>290</v>
      </c>
      <c r="C105" s="66" t="s">
        <v>293</v>
      </c>
      <c r="D105" s="80">
        <v>45443</v>
      </c>
      <c r="E105" s="66" t="s">
        <v>441</v>
      </c>
      <c r="F105" s="66" t="s">
        <v>294</v>
      </c>
      <c r="G105" s="66" t="s">
        <v>444</v>
      </c>
      <c r="H105" s="146">
        <v>1</v>
      </c>
      <c r="I105" s="141">
        <v>1</v>
      </c>
      <c r="J105" s="141">
        <f t="shared" si="1"/>
        <v>1</v>
      </c>
      <c r="K105" s="55" t="s">
        <v>632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x14ac:dyDescent="0.3">
      <c r="A106" s="88" t="s">
        <v>129</v>
      </c>
      <c r="B106" s="88" t="s">
        <v>130</v>
      </c>
      <c r="C106" s="88" t="s">
        <v>131</v>
      </c>
      <c r="D106" s="56">
        <v>45443</v>
      </c>
      <c r="E106" s="17" t="s">
        <v>429</v>
      </c>
      <c r="F106" s="17">
        <v>74</v>
      </c>
      <c r="G106" s="17" t="s">
        <v>89</v>
      </c>
      <c r="H106" s="140">
        <v>2</v>
      </c>
      <c r="I106" s="141">
        <v>2</v>
      </c>
      <c r="J106" s="141">
        <f t="shared" si="1"/>
        <v>4</v>
      </c>
      <c r="K106" s="55" t="s">
        <v>628</v>
      </c>
      <c r="L106" s="18" t="s">
        <v>637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x14ac:dyDescent="0.3">
      <c r="A107" s="88" t="s">
        <v>140</v>
      </c>
      <c r="B107" s="88" t="s">
        <v>141</v>
      </c>
      <c r="C107" s="88" t="s">
        <v>142</v>
      </c>
      <c r="D107" s="56">
        <v>45443</v>
      </c>
      <c r="E107" s="17" t="s">
        <v>474</v>
      </c>
      <c r="F107" s="17">
        <v>57</v>
      </c>
      <c r="G107" s="17" t="s">
        <v>475</v>
      </c>
      <c r="H107" s="135">
        <v>2</v>
      </c>
      <c r="I107" s="136">
        <v>1.5</v>
      </c>
      <c r="J107" s="136">
        <f t="shared" si="1"/>
        <v>3</v>
      </c>
      <c r="K107" s="55" t="s">
        <v>628</v>
      </c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x14ac:dyDescent="0.3">
      <c r="A108" s="88" t="s">
        <v>525</v>
      </c>
      <c r="B108" s="88" t="s">
        <v>526</v>
      </c>
      <c r="C108" s="88" t="s">
        <v>618</v>
      </c>
      <c r="D108" s="127">
        <v>45443</v>
      </c>
      <c r="E108" s="88" t="s">
        <v>335</v>
      </c>
      <c r="F108" s="88">
        <v>50</v>
      </c>
      <c r="G108" s="88" t="s">
        <v>404</v>
      </c>
      <c r="H108" s="136">
        <v>1</v>
      </c>
      <c r="I108" s="136">
        <v>2</v>
      </c>
      <c r="J108" s="136">
        <f t="shared" si="1"/>
        <v>2</v>
      </c>
      <c r="K108" s="55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x14ac:dyDescent="0.3">
      <c r="A109" s="18" t="s">
        <v>192</v>
      </c>
      <c r="B109" s="18" t="s">
        <v>193</v>
      </c>
      <c r="C109" s="18" t="s">
        <v>194</v>
      </c>
      <c r="D109" s="85">
        <v>45443</v>
      </c>
      <c r="E109" s="18">
        <v>1</v>
      </c>
      <c r="F109" s="18">
        <v>54</v>
      </c>
      <c r="G109" s="18" t="s">
        <v>587</v>
      </c>
      <c r="H109" s="142">
        <v>0</v>
      </c>
      <c r="I109" s="142">
        <v>0</v>
      </c>
      <c r="J109" s="141">
        <f t="shared" si="1"/>
        <v>0</v>
      </c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x14ac:dyDescent="0.3">
      <c r="A110" s="18" t="s">
        <v>199</v>
      </c>
      <c r="B110" s="18" t="s">
        <v>200</v>
      </c>
      <c r="C110" s="18" t="s">
        <v>194</v>
      </c>
      <c r="D110" s="85">
        <v>45443</v>
      </c>
      <c r="E110" s="18">
        <v>1</v>
      </c>
      <c r="F110" s="18">
        <v>23</v>
      </c>
      <c r="G110" s="18" t="s">
        <v>588</v>
      </c>
      <c r="H110" s="142">
        <v>0</v>
      </c>
      <c r="I110" s="142">
        <v>0</v>
      </c>
      <c r="J110" s="141">
        <f t="shared" si="1"/>
        <v>0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x14ac:dyDescent="0.3">
      <c r="A111" s="18" t="s">
        <v>181</v>
      </c>
      <c r="B111" s="18" t="s">
        <v>182</v>
      </c>
      <c r="C111" s="18" t="s">
        <v>188</v>
      </c>
      <c r="D111" s="85">
        <v>45443</v>
      </c>
      <c r="E111" s="18" t="s">
        <v>591</v>
      </c>
      <c r="F111" s="18">
        <v>17</v>
      </c>
      <c r="G111" s="18" t="s">
        <v>592</v>
      </c>
      <c r="H111" s="142"/>
      <c r="I111" s="142">
        <v>0</v>
      </c>
      <c r="J111" s="141">
        <f t="shared" si="1"/>
        <v>0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x14ac:dyDescent="0.3">
      <c r="A112" s="18" t="s">
        <v>48</v>
      </c>
      <c r="B112" s="18" t="s">
        <v>183</v>
      </c>
      <c r="C112" s="18" t="s">
        <v>180</v>
      </c>
      <c r="D112" s="85">
        <v>45443</v>
      </c>
      <c r="E112" s="18" t="s">
        <v>593</v>
      </c>
      <c r="F112" s="18">
        <v>49</v>
      </c>
      <c r="G112" s="18" t="s">
        <v>594</v>
      </c>
      <c r="H112" s="142">
        <v>0</v>
      </c>
      <c r="I112" s="142">
        <v>1</v>
      </c>
      <c r="J112" s="141">
        <f t="shared" si="1"/>
        <v>0</v>
      </c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 x14ac:dyDescent="0.3">
      <c r="A113" s="18" t="s">
        <v>49</v>
      </c>
      <c r="B113" s="18" t="s">
        <v>184</v>
      </c>
      <c r="C113" s="18" t="s">
        <v>180</v>
      </c>
      <c r="D113" s="85">
        <v>45443</v>
      </c>
      <c r="E113" s="18" t="s">
        <v>595</v>
      </c>
      <c r="F113" s="18">
        <v>120</v>
      </c>
      <c r="G113" s="18" t="s">
        <v>596</v>
      </c>
      <c r="H113" s="142">
        <v>0</v>
      </c>
      <c r="I113" s="142">
        <v>1</v>
      </c>
      <c r="J113" s="141">
        <f t="shared" si="1"/>
        <v>0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 x14ac:dyDescent="0.3">
      <c r="A114" s="18" t="s">
        <v>192</v>
      </c>
      <c r="B114" s="18" t="s">
        <v>193</v>
      </c>
      <c r="C114" s="18" t="s">
        <v>194</v>
      </c>
      <c r="D114" s="85">
        <v>45443</v>
      </c>
      <c r="E114" s="18">
        <v>1</v>
      </c>
      <c r="F114" s="18">
        <v>54</v>
      </c>
      <c r="G114" s="18" t="s">
        <v>587</v>
      </c>
      <c r="H114" s="142">
        <v>0</v>
      </c>
      <c r="I114" s="142">
        <v>0</v>
      </c>
      <c r="J114" s="141">
        <f t="shared" si="1"/>
        <v>0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x14ac:dyDescent="0.3">
      <c r="A115" s="18" t="s">
        <v>199</v>
      </c>
      <c r="B115" s="18" t="s">
        <v>200</v>
      </c>
      <c r="C115" s="18" t="s">
        <v>194</v>
      </c>
      <c r="D115" s="85">
        <v>45443</v>
      </c>
      <c r="E115" s="18">
        <v>1</v>
      </c>
      <c r="F115" s="18">
        <v>23</v>
      </c>
      <c r="G115" s="18" t="s">
        <v>588</v>
      </c>
      <c r="H115" s="142">
        <v>0</v>
      </c>
      <c r="I115" s="142">
        <v>0</v>
      </c>
      <c r="J115" s="141">
        <f t="shared" si="1"/>
        <v>0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x14ac:dyDescent="0.3">
      <c r="A116" s="18" t="s">
        <v>181</v>
      </c>
      <c r="B116" s="18" t="s">
        <v>182</v>
      </c>
      <c r="C116" s="18" t="s">
        <v>188</v>
      </c>
      <c r="D116" s="85">
        <v>45443</v>
      </c>
      <c r="E116" s="18" t="s">
        <v>591</v>
      </c>
      <c r="F116" s="18">
        <v>17</v>
      </c>
      <c r="G116" s="18" t="s">
        <v>592</v>
      </c>
      <c r="H116" s="142"/>
      <c r="I116" s="142">
        <v>0</v>
      </c>
      <c r="J116" s="141">
        <f t="shared" si="1"/>
        <v>0</v>
      </c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x14ac:dyDescent="0.3">
      <c r="A117" s="18" t="s">
        <v>48</v>
      </c>
      <c r="B117" s="18" t="s">
        <v>183</v>
      </c>
      <c r="C117" s="18" t="s">
        <v>180</v>
      </c>
      <c r="D117" s="85">
        <v>45443</v>
      </c>
      <c r="E117" s="18" t="s">
        <v>593</v>
      </c>
      <c r="F117" s="18">
        <v>49</v>
      </c>
      <c r="G117" s="18" t="s">
        <v>594</v>
      </c>
      <c r="H117" s="142">
        <v>0</v>
      </c>
      <c r="I117" s="142">
        <v>1</v>
      </c>
      <c r="J117" s="141">
        <f t="shared" si="1"/>
        <v>0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x14ac:dyDescent="0.3">
      <c r="A118" s="18" t="s">
        <v>49</v>
      </c>
      <c r="B118" s="18" t="s">
        <v>184</v>
      </c>
      <c r="C118" s="18" t="s">
        <v>180</v>
      </c>
      <c r="D118" s="85">
        <v>45443</v>
      </c>
      <c r="E118" s="18" t="s">
        <v>595</v>
      </c>
      <c r="F118" s="18">
        <v>120</v>
      </c>
      <c r="G118" s="18" t="s">
        <v>596</v>
      </c>
      <c r="H118" s="142">
        <v>0</v>
      </c>
      <c r="I118" s="142">
        <v>1</v>
      </c>
      <c r="J118" s="141">
        <f t="shared" si="1"/>
        <v>0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x14ac:dyDescent="0.3">
      <c r="A119" s="18" t="s">
        <v>211</v>
      </c>
      <c r="B119" s="18" t="s">
        <v>575</v>
      </c>
      <c r="C119" s="18" t="s">
        <v>518</v>
      </c>
      <c r="D119" s="85" t="s">
        <v>43</v>
      </c>
      <c r="E119" s="18" t="s">
        <v>43</v>
      </c>
      <c r="F119" s="18"/>
      <c r="G119" s="18" t="s">
        <v>577</v>
      </c>
      <c r="H119" s="142">
        <v>0</v>
      </c>
      <c r="I119" s="142">
        <v>0</v>
      </c>
      <c r="J119" s="141">
        <f t="shared" si="1"/>
        <v>0</v>
      </c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x14ac:dyDescent="0.3">
      <c r="A120" s="18" t="s">
        <v>247</v>
      </c>
      <c r="B120" s="18" t="s">
        <v>578</v>
      </c>
      <c r="C120" s="18" t="s">
        <v>53</v>
      </c>
      <c r="D120" s="85" t="s">
        <v>43</v>
      </c>
      <c r="E120" s="18" t="s">
        <v>43</v>
      </c>
      <c r="F120" s="18">
        <v>20</v>
      </c>
      <c r="G120" s="18" t="s">
        <v>580</v>
      </c>
      <c r="H120" s="142">
        <v>0</v>
      </c>
      <c r="I120" s="142">
        <v>0</v>
      </c>
      <c r="J120" s="141">
        <f t="shared" si="1"/>
        <v>0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x14ac:dyDescent="0.3">
      <c r="H121" s="143"/>
      <c r="I121" s="143"/>
      <c r="J121" s="143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x14ac:dyDescent="0.3">
      <c r="H122" s="143"/>
      <c r="I122" s="143"/>
      <c r="J122" s="143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x14ac:dyDescent="0.3"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x14ac:dyDescent="0.3"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x14ac:dyDescent="0.3"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 x14ac:dyDescent="0.3"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 x14ac:dyDescent="0.3"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:31" x14ac:dyDescent="0.3"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8:31" x14ac:dyDescent="0.3"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8:31" x14ac:dyDescent="0.3"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8:31" x14ac:dyDescent="0.3"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8:31" x14ac:dyDescent="0.3"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8:31" x14ac:dyDescent="0.3"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8:31" x14ac:dyDescent="0.3"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8:31" x14ac:dyDescent="0.3"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8:31" x14ac:dyDescent="0.3"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8:31" x14ac:dyDescent="0.3"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8:31" x14ac:dyDescent="0.3"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8:31" x14ac:dyDescent="0.3"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8:31" x14ac:dyDescent="0.3"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8:31" x14ac:dyDescent="0.3"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8:31" x14ac:dyDescent="0.3"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8:31" x14ac:dyDescent="0.3"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8:31" x14ac:dyDescent="0.3"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8:31" x14ac:dyDescent="0.3"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8:31" x14ac:dyDescent="0.3"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8:31" x14ac:dyDescent="0.3"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8:31" x14ac:dyDescent="0.3"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8:31" x14ac:dyDescent="0.3"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8:31" x14ac:dyDescent="0.3"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8:31" x14ac:dyDescent="0.3"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8:31" x14ac:dyDescent="0.3"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8:31" x14ac:dyDescent="0.3"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8:31" x14ac:dyDescent="0.3"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</row>
    <row r="155" spans="8:31" x14ac:dyDescent="0.3"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8:31" x14ac:dyDescent="0.3"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8:31" x14ac:dyDescent="0.3"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8:31" x14ac:dyDescent="0.3"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8:31" x14ac:dyDescent="0.3"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8:31" x14ac:dyDescent="0.3"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8:31" x14ac:dyDescent="0.3"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8:31" x14ac:dyDescent="0.3"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8:31" x14ac:dyDescent="0.3"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8:31" x14ac:dyDescent="0.3"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8:31" x14ac:dyDescent="0.3"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8:31" x14ac:dyDescent="0.3"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8:31" x14ac:dyDescent="0.3"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</row>
    <row r="168" spans="8:31" x14ac:dyDescent="0.3"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</row>
    <row r="169" spans="8:31" x14ac:dyDescent="0.3"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</row>
    <row r="170" spans="8:31" x14ac:dyDescent="0.3"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</row>
    <row r="171" spans="8:31" x14ac:dyDescent="0.3"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</row>
    <row r="172" spans="8:31" x14ac:dyDescent="0.3"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</row>
    <row r="173" spans="8:31" x14ac:dyDescent="0.3"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</row>
    <row r="174" spans="8:31" x14ac:dyDescent="0.3"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</row>
    <row r="175" spans="8:31" x14ac:dyDescent="0.3"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</row>
    <row r="176" spans="8:31" x14ac:dyDescent="0.3"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</row>
    <row r="177" spans="8:31" x14ac:dyDescent="0.3"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8:31" x14ac:dyDescent="0.3"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</row>
    <row r="179" spans="8:31" x14ac:dyDescent="0.3"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</row>
    <row r="180" spans="8:31" x14ac:dyDescent="0.3"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</row>
    <row r="181" spans="8:31" x14ac:dyDescent="0.3"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</row>
    <row r="182" spans="8:31" x14ac:dyDescent="0.3"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</row>
    <row r="183" spans="8:31" x14ac:dyDescent="0.3"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</row>
    <row r="184" spans="8:31" x14ac:dyDescent="0.3"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  <row r="185" spans="8:31" x14ac:dyDescent="0.3"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</row>
    <row r="186" spans="8:31" x14ac:dyDescent="0.3"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</row>
    <row r="187" spans="8:31" x14ac:dyDescent="0.3"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  <row r="188" spans="8:31" x14ac:dyDescent="0.3"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</row>
    <row r="189" spans="8:31" x14ac:dyDescent="0.3"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</row>
    <row r="190" spans="8:31" x14ac:dyDescent="0.3"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</row>
    <row r="191" spans="8:31" x14ac:dyDescent="0.3"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</row>
    <row r="192" spans="8:31" x14ac:dyDescent="0.3"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</row>
    <row r="193" spans="8:31" x14ac:dyDescent="0.3"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</row>
    <row r="194" spans="8:31" x14ac:dyDescent="0.3"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</row>
    <row r="195" spans="8:31" x14ac:dyDescent="0.3"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</row>
    <row r="196" spans="8:31" x14ac:dyDescent="0.3"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</row>
    <row r="197" spans="8:31" x14ac:dyDescent="0.3"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8:31" x14ac:dyDescent="0.3"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</row>
    <row r="199" spans="8:31" x14ac:dyDescent="0.3"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</row>
    <row r="200" spans="8:31" x14ac:dyDescent="0.3"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</row>
    <row r="201" spans="8:31" x14ac:dyDescent="0.3"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</row>
    <row r="202" spans="8:31" x14ac:dyDescent="0.3"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</row>
    <row r="203" spans="8:31" x14ac:dyDescent="0.3"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</row>
    <row r="204" spans="8:31" x14ac:dyDescent="0.3"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</row>
    <row r="205" spans="8:31" x14ac:dyDescent="0.3"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</row>
    <row r="206" spans="8:31" x14ac:dyDescent="0.3"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</row>
    <row r="207" spans="8:31" x14ac:dyDescent="0.3"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8:31" x14ac:dyDescent="0.3"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</row>
    <row r="209" spans="8:31" x14ac:dyDescent="0.3"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</row>
    <row r="210" spans="8:31" x14ac:dyDescent="0.3"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</row>
    <row r="211" spans="8:31" x14ac:dyDescent="0.3"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</row>
    <row r="212" spans="8:31" x14ac:dyDescent="0.3"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</row>
    <row r="213" spans="8:31" x14ac:dyDescent="0.3"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</row>
    <row r="214" spans="8:31" x14ac:dyDescent="0.3"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</row>
    <row r="215" spans="8:31" x14ac:dyDescent="0.3"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</row>
    <row r="216" spans="8:31" x14ac:dyDescent="0.3"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</row>
    <row r="217" spans="8:31" x14ac:dyDescent="0.3"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</row>
    <row r="218" spans="8:31" x14ac:dyDescent="0.3"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</row>
    <row r="219" spans="8:31" x14ac:dyDescent="0.3"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</row>
    <row r="220" spans="8:31" x14ac:dyDescent="0.3"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  <row r="221" spans="8:31" x14ac:dyDescent="0.3"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</row>
    <row r="222" spans="8:31" x14ac:dyDescent="0.3"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</row>
    <row r="223" spans="8:31" x14ac:dyDescent="0.3"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</row>
    <row r="224" spans="8:31" x14ac:dyDescent="0.3"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</row>
    <row r="225" spans="8:31" x14ac:dyDescent="0.3"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</row>
    <row r="226" spans="8:31" x14ac:dyDescent="0.3"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8:31" x14ac:dyDescent="0.3"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8:31" x14ac:dyDescent="0.3"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8:31" x14ac:dyDescent="0.3"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8:31" x14ac:dyDescent="0.3"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8:31" x14ac:dyDescent="0.3"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8:31" x14ac:dyDescent="0.3"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8:31" x14ac:dyDescent="0.3"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8:31" x14ac:dyDescent="0.3"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8:31" x14ac:dyDescent="0.3"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8:31" x14ac:dyDescent="0.3"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8:31" x14ac:dyDescent="0.3"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8:31" x14ac:dyDescent="0.3"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8:31" x14ac:dyDescent="0.3"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8:31" x14ac:dyDescent="0.3"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8:31" x14ac:dyDescent="0.3"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8:31" x14ac:dyDescent="0.3"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</row>
    <row r="243" spans="8:31" x14ac:dyDescent="0.3"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</row>
    <row r="244" spans="8:31" x14ac:dyDescent="0.3"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</row>
    <row r="245" spans="8:31" x14ac:dyDescent="0.3"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</row>
    <row r="246" spans="8:31" x14ac:dyDescent="0.3"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</row>
    <row r="247" spans="8:31" x14ac:dyDescent="0.3"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</row>
    <row r="248" spans="8:31" x14ac:dyDescent="0.3"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</row>
    <row r="249" spans="8:31" x14ac:dyDescent="0.3"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</row>
    <row r="250" spans="8:31" x14ac:dyDescent="0.3"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</row>
    <row r="251" spans="8:31" x14ac:dyDescent="0.3"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</row>
    <row r="252" spans="8:31" x14ac:dyDescent="0.3"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</row>
    <row r="253" spans="8:31" x14ac:dyDescent="0.3"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</row>
    <row r="254" spans="8:31" x14ac:dyDescent="0.3"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8:31" x14ac:dyDescent="0.3"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</row>
    <row r="256" spans="8:31" x14ac:dyDescent="0.3"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</row>
    <row r="257" spans="8:31" x14ac:dyDescent="0.3"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</row>
    <row r="258" spans="8:31" x14ac:dyDescent="0.3"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</row>
    <row r="259" spans="8:31" x14ac:dyDescent="0.3"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</row>
    <row r="260" spans="8:31" x14ac:dyDescent="0.3"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</row>
    <row r="261" spans="8:31" x14ac:dyDescent="0.3"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</row>
    <row r="262" spans="8:31" x14ac:dyDescent="0.3"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8:31" x14ac:dyDescent="0.3"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8:31" x14ac:dyDescent="0.3"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8:31" x14ac:dyDescent="0.3"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8:31" x14ac:dyDescent="0.3"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8:31" x14ac:dyDescent="0.3"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8:31" x14ac:dyDescent="0.3"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8:31" x14ac:dyDescent="0.3"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8:31" x14ac:dyDescent="0.3"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8:31" x14ac:dyDescent="0.3"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8:31" x14ac:dyDescent="0.3"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8:31" x14ac:dyDescent="0.3"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8:31" x14ac:dyDescent="0.3"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8:31" x14ac:dyDescent="0.3"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8:31" x14ac:dyDescent="0.3"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8:31" x14ac:dyDescent="0.3"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8:31" x14ac:dyDescent="0.3"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8:31" x14ac:dyDescent="0.3"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8:31" x14ac:dyDescent="0.3"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8:31" x14ac:dyDescent="0.3"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8:31" x14ac:dyDescent="0.3"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8:31" x14ac:dyDescent="0.3"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8:31" x14ac:dyDescent="0.3"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8:31" x14ac:dyDescent="0.3"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8:31" x14ac:dyDescent="0.3"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8:31" x14ac:dyDescent="0.3"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8:31" x14ac:dyDescent="0.3"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8:31" x14ac:dyDescent="0.3"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8:31" x14ac:dyDescent="0.3"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8:31" x14ac:dyDescent="0.3"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8:31" x14ac:dyDescent="0.3"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8:31" x14ac:dyDescent="0.3"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8:31" x14ac:dyDescent="0.3"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8:31" x14ac:dyDescent="0.3"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8:31" x14ac:dyDescent="0.3"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8:31" x14ac:dyDescent="0.3"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8:31" x14ac:dyDescent="0.3"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8:31" x14ac:dyDescent="0.3"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8:31" x14ac:dyDescent="0.3"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8:31" x14ac:dyDescent="0.3"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8:31" x14ac:dyDescent="0.3"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8:31" x14ac:dyDescent="0.3"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8:31" x14ac:dyDescent="0.3"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8:31" x14ac:dyDescent="0.3"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8:31" x14ac:dyDescent="0.3"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8:31" x14ac:dyDescent="0.3"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8:31" x14ac:dyDescent="0.3"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8:31" x14ac:dyDescent="0.3"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8:31" x14ac:dyDescent="0.3"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</row>
    <row r="311" spans="8:31" x14ac:dyDescent="0.3"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8:31" x14ac:dyDescent="0.3"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</row>
    <row r="313" spans="8:31" x14ac:dyDescent="0.3"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</row>
    <row r="314" spans="8:31" x14ac:dyDescent="0.3"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8:31" x14ac:dyDescent="0.3"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</row>
    <row r="316" spans="8:31" x14ac:dyDescent="0.3"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8:31" x14ac:dyDescent="0.3"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8:31" x14ac:dyDescent="0.3"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8:31" x14ac:dyDescent="0.3"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8:31" x14ac:dyDescent="0.3"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</row>
    <row r="321" spans="8:31" x14ac:dyDescent="0.3"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8:31" x14ac:dyDescent="0.3"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</row>
    <row r="323" spans="8:31" x14ac:dyDescent="0.3"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</row>
    <row r="324" spans="8:31" x14ac:dyDescent="0.3"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</row>
    <row r="325" spans="8:31" x14ac:dyDescent="0.3"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</row>
    <row r="326" spans="8:31" x14ac:dyDescent="0.3"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</row>
    <row r="327" spans="8:31" x14ac:dyDescent="0.3"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</row>
    <row r="328" spans="8:31" x14ac:dyDescent="0.3"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</row>
    <row r="329" spans="8:31" x14ac:dyDescent="0.3"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</row>
    <row r="330" spans="8:31" x14ac:dyDescent="0.3"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</row>
    <row r="331" spans="8:31" x14ac:dyDescent="0.3"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</row>
    <row r="332" spans="8:31" x14ac:dyDescent="0.3"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</row>
    <row r="333" spans="8:31" x14ac:dyDescent="0.3"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</row>
    <row r="334" spans="8:31" x14ac:dyDescent="0.3"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</row>
    <row r="335" spans="8:31" x14ac:dyDescent="0.3"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</row>
    <row r="336" spans="8:31" x14ac:dyDescent="0.3"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</row>
    <row r="337" spans="8:31" x14ac:dyDescent="0.3"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</row>
    <row r="338" spans="8:31" x14ac:dyDescent="0.3"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</row>
    <row r="339" spans="8:31" x14ac:dyDescent="0.3"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</row>
    <row r="340" spans="8:31" x14ac:dyDescent="0.3"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</row>
    <row r="341" spans="8:31" x14ac:dyDescent="0.3"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</row>
    <row r="342" spans="8:31" x14ac:dyDescent="0.3"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</row>
    <row r="343" spans="8:31" x14ac:dyDescent="0.3"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</row>
    <row r="344" spans="8:31" x14ac:dyDescent="0.3"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</row>
    <row r="345" spans="8:31" x14ac:dyDescent="0.3"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</row>
    <row r="346" spans="8:31" x14ac:dyDescent="0.3"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</row>
    <row r="347" spans="8:31" x14ac:dyDescent="0.3"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</row>
    <row r="348" spans="8:31" x14ac:dyDescent="0.3"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8:31" x14ac:dyDescent="0.3"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</row>
    <row r="350" spans="8:31" x14ac:dyDescent="0.3"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</row>
    <row r="351" spans="8:31" x14ac:dyDescent="0.3"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</row>
    <row r="352" spans="8:31" x14ac:dyDescent="0.3"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</row>
    <row r="353" spans="8:31" x14ac:dyDescent="0.3"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</row>
    <row r="354" spans="8:31" x14ac:dyDescent="0.3"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</row>
    <row r="355" spans="8:31" x14ac:dyDescent="0.3"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</row>
    <row r="356" spans="8:31" x14ac:dyDescent="0.3"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</row>
    <row r="357" spans="8:31" x14ac:dyDescent="0.3"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</row>
    <row r="358" spans="8:31" x14ac:dyDescent="0.3"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</row>
    <row r="359" spans="8:31" x14ac:dyDescent="0.3"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</row>
    <row r="360" spans="8:31" x14ac:dyDescent="0.3"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</row>
    <row r="361" spans="8:31" x14ac:dyDescent="0.3"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</row>
    <row r="362" spans="8:31" x14ac:dyDescent="0.3"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</row>
    <row r="363" spans="8:31" x14ac:dyDescent="0.3"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</row>
    <row r="364" spans="8:31" x14ac:dyDescent="0.3"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</row>
    <row r="365" spans="8:31" x14ac:dyDescent="0.3"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</row>
    <row r="366" spans="8:31" x14ac:dyDescent="0.3"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</row>
    <row r="367" spans="8:31" x14ac:dyDescent="0.3"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</row>
    <row r="368" spans="8:31" x14ac:dyDescent="0.3"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</row>
    <row r="369" spans="8:31" x14ac:dyDescent="0.3"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</row>
    <row r="370" spans="8:31" x14ac:dyDescent="0.3"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</row>
    <row r="371" spans="8:31" x14ac:dyDescent="0.3"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</row>
    <row r="372" spans="8:31" x14ac:dyDescent="0.3"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</row>
    <row r="373" spans="8:31" x14ac:dyDescent="0.3"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</row>
    <row r="374" spans="8:31" x14ac:dyDescent="0.3"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</row>
    <row r="375" spans="8:31" x14ac:dyDescent="0.3"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</row>
    <row r="376" spans="8:31" x14ac:dyDescent="0.3"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</row>
    <row r="377" spans="8:31" x14ac:dyDescent="0.3"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</row>
    <row r="378" spans="8:31" x14ac:dyDescent="0.3"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8:31" x14ac:dyDescent="0.3"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</row>
    <row r="380" spans="8:31" x14ac:dyDescent="0.3"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</row>
    <row r="381" spans="8:31" x14ac:dyDescent="0.3"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</row>
    <row r="382" spans="8:31" x14ac:dyDescent="0.3"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</row>
    <row r="383" spans="8:31" x14ac:dyDescent="0.3"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</row>
    <row r="384" spans="8:31" x14ac:dyDescent="0.3"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</row>
    <row r="385" spans="8:31" x14ac:dyDescent="0.3"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</row>
    <row r="386" spans="8:31" x14ac:dyDescent="0.3"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</row>
    <row r="387" spans="8:31" x14ac:dyDescent="0.3"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</row>
    <row r="388" spans="8:31" x14ac:dyDescent="0.3"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</row>
    <row r="389" spans="8:31" x14ac:dyDescent="0.3"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</row>
    <row r="390" spans="8:31" x14ac:dyDescent="0.3"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</row>
    <row r="391" spans="8:31" x14ac:dyDescent="0.3"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</row>
    <row r="392" spans="8:31" x14ac:dyDescent="0.3"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</row>
    <row r="393" spans="8:31" x14ac:dyDescent="0.3"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</row>
    <row r="394" spans="8:31" x14ac:dyDescent="0.3"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</row>
    <row r="395" spans="8:31" x14ac:dyDescent="0.3"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</row>
    <row r="396" spans="8:31" x14ac:dyDescent="0.3"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</row>
    <row r="397" spans="8:31" x14ac:dyDescent="0.3"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</row>
    <row r="398" spans="8:31" x14ac:dyDescent="0.3"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</row>
    <row r="399" spans="8:31" x14ac:dyDescent="0.3"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</row>
    <row r="400" spans="8:31" x14ac:dyDescent="0.3"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</row>
    <row r="401" spans="8:31" x14ac:dyDescent="0.3"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</row>
    <row r="402" spans="8:31" x14ac:dyDescent="0.3"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</row>
    <row r="403" spans="8:31" x14ac:dyDescent="0.3"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</row>
    <row r="404" spans="8:31" x14ac:dyDescent="0.3"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</row>
    <row r="405" spans="8:31" x14ac:dyDescent="0.3"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8:31" x14ac:dyDescent="0.3"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</row>
    <row r="407" spans="8:31" x14ac:dyDescent="0.3"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</row>
    <row r="408" spans="8:31" x14ac:dyDescent="0.3"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</row>
    <row r="409" spans="8:31" x14ac:dyDescent="0.3"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</row>
    <row r="410" spans="8:31" x14ac:dyDescent="0.3"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</row>
    <row r="411" spans="8:31" x14ac:dyDescent="0.3"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</row>
    <row r="412" spans="8:31" x14ac:dyDescent="0.3"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</row>
    <row r="413" spans="8:31" x14ac:dyDescent="0.3"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</row>
    <row r="414" spans="8:31" x14ac:dyDescent="0.3"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</row>
    <row r="415" spans="8:31" x14ac:dyDescent="0.3"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</row>
    <row r="416" spans="8:31" x14ac:dyDescent="0.3"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</row>
    <row r="417" spans="8:31" x14ac:dyDescent="0.3"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</row>
    <row r="418" spans="8:31" x14ac:dyDescent="0.3"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</row>
    <row r="419" spans="8:31" x14ac:dyDescent="0.3"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</row>
    <row r="420" spans="8:31" x14ac:dyDescent="0.3"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</row>
    <row r="421" spans="8:31" x14ac:dyDescent="0.3"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</row>
    <row r="422" spans="8:31" x14ac:dyDescent="0.3"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</row>
    <row r="423" spans="8:31" x14ac:dyDescent="0.3"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</row>
    <row r="424" spans="8:31" x14ac:dyDescent="0.3"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</row>
    <row r="425" spans="8:31" x14ac:dyDescent="0.3"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8:31" x14ac:dyDescent="0.3"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</row>
    <row r="427" spans="8:31" x14ac:dyDescent="0.3"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</row>
    <row r="428" spans="8:31" x14ac:dyDescent="0.3"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</row>
    <row r="429" spans="8:31" x14ac:dyDescent="0.3"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</row>
    <row r="430" spans="8:31" x14ac:dyDescent="0.3"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</row>
    <row r="431" spans="8:31" x14ac:dyDescent="0.3"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</row>
    <row r="432" spans="8:31" x14ac:dyDescent="0.3"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</row>
    <row r="433" spans="8:31" x14ac:dyDescent="0.3"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</row>
    <row r="434" spans="8:31" x14ac:dyDescent="0.3"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</row>
    <row r="435" spans="8:31" x14ac:dyDescent="0.3"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8:31" x14ac:dyDescent="0.3"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</row>
    <row r="437" spans="8:31" x14ac:dyDescent="0.3"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</row>
    <row r="438" spans="8:31" x14ac:dyDescent="0.3"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</row>
    <row r="439" spans="8:31" x14ac:dyDescent="0.3"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</row>
    <row r="440" spans="8:31" x14ac:dyDescent="0.3"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</row>
    <row r="441" spans="8:31" x14ac:dyDescent="0.3"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</row>
    <row r="442" spans="8:31" x14ac:dyDescent="0.3"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</row>
    <row r="443" spans="8:31" x14ac:dyDescent="0.3"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</row>
    <row r="444" spans="8:31" x14ac:dyDescent="0.3"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</row>
    <row r="445" spans="8:31" x14ac:dyDescent="0.3"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</row>
    <row r="446" spans="8:31" x14ac:dyDescent="0.3"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</row>
    <row r="447" spans="8:31" x14ac:dyDescent="0.3"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</row>
    <row r="448" spans="8:31" x14ac:dyDescent="0.3"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</row>
    <row r="449" spans="8:31" x14ac:dyDescent="0.3"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</row>
    <row r="450" spans="8:31" x14ac:dyDescent="0.3"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</row>
    <row r="451" spans="8:31" x14ac:dyDescent="0.3"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</row>
    <row r="452" spans="8:31" x14ac:dyDescent="0.3"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</row>
    <row r="453" spans="8:31" x14ac:dyDescent="0.3"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</row>
    <row r="454" spans="8:31" x14ac:dyDescent="0.3"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</row>
    <row r="455" spans="8:31" x14ac:dyDescent="0.3"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</row>
    <row r="456" spans="8:31" x14ac:dyDescent="0.3"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</row>
    <row r="457" spans="8:31" x14ac:dyDescent="0.3"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</row>
    <row r="458" spans="8:31" x14ac:dyDescent="0.3"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</row>
    <row r="459" spans="8:31" x14ac:dyDescent="0.3"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</row>
    <row r="460" spans="8:31" x14ac:dyDescent="0.3"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</row>
    <row r="461" spans="8:31" x14ac:dyDescent="0.3"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</row>
    <row r="462" spans="8:31" x14ac:dyDescent="0.3"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8:31" x14ac:dyDescent="0.3"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</row>
    <row r="464" spans="8:31" x14ac:dyDescent="0.3"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</row>
    <row r="465" spans="8:31" x14ac:dyDescent="0.3"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</row>
    <row r="466" spans="8:31" x14ac:dyDescent="0.3"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</row>
    <row r="467" spans="8:31" x14ac:dyDescent="0.3"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</row>
    <row r="468" spans="8:31" x14ac:dyDescent="0.3"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</row>
    <row r="469" spans="8:31" x14ac:dyDescent="0.3"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</row>
    <row r="470" spans="8:31" x14ac:dyDescent="0.3"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</row>
    <row r="471" spans="8:31" x14ac:dyDescent="0.3"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</row>
    <row r="472" spans="8:31" x14ac:dyDescent="0.3"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</row>
    <row r="473" spans="8:31" x14ac:dyDescent="0.3"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</row>
    <row r="474" spans="8:31" x14ac:dyDescent="0.3"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</row>
    <row r="475" spans="8:31" x14ac:dyDescent="0.3"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</row>
    <row r="476" spans="8:31" x14ac:dyDescent="0.3"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</row>
    <row r="477" spans="8:31" x14ac:dyDescent="0.3"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</row>
    <row r="478" spans="8:31" x14ac:dyDescent="0.3"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</row>
    <row r="479" spans="8:31" x14ac:dyDescent="0.3"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</row>
    <row r="480" spans="8:31" x14ac:dyDescent="0.3"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</row>
    <row r="481" spans="8:31" x14ac:dyDescent="0.3"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</row>
    <row r="482" spans="8:31" x14ac:dyDescent="0.3"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8:31" x14ac:dyDescent="0.3"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</row>
    <row r="484" spans="8:31" x14ac:dyDescent="0.3"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</row>
    <row r="485" spans="8:31" x14ac:dyDescent="0.3"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</row>
    <row r="486" spans="8:31" x14ac:dyDescent="0.3"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</row>
    <row r="487" spans="8:31" x14ac:dyDescent="0.3"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</row>
    <row r="488" spans="8:31" x14ac:dyDescent="0.3"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</row>
    <row r="489" spans="8:31" x14ac:dyDescent="0.3"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</row>
    <row r="490" spans="8:31" x14ac:dyDescent="0.3"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</row>
    <row r="491" spans="8:31" x14ac:dyDescent="0.3"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</row>
    <row r="492" spans="8:31" x14ac:dyDescent="0.3"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8:31" x14ac:dyDescent="0.3"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</row>
    <row r="494" spans="8:31" x14ac:dyDescent="0.3"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</row>
    <row r="495" spans="8:31" x14ac:dyDescent="0.3"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</row>
    <row r="496" spans="8:31" x14ac:dyDescent="0.3"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</row>
    <row r="497" spans="8:31" x14ac:dyDescent="0.3"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</row>
    <row r="498" spans="8:31" x14ac:dyDescent="0.3"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</row>
    <row r="499" spans="8:31" x14ac:dyDescent="0.3"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</row>
    <row r="500" spans="8:31" x14ac:dyDescent="0.3"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</row>
    <row r="501" spans="8:31" x14ac:dyDescent="0.3"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</row>
    <row r="502" spans="8:31" x14ac:dyDescent="0.3"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</row>
    <row r="503" spans="8:31" x14ac:dyDescent="0.3"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</row>
    <row r="504" spans="8:31" x14ac:dyDescent="0.3"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</row>
    <row r="505" spans="8:31" x14ac:dyDescent="0.3"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</row>
    <row r="506" spans="8:31" x14ac:dyDescent="0.3"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</row>
    <row r="507" spans="8:31" x14ac:dyDescent="0.3"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</row>
    <row r="508" spans="8:31" x14ac:dyDescent="0.3"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</row>
    <row r="509" spans="8:31" x14ac:dyDescent="0.3"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</row>
    <row r="510" spans="8:31" x14ac:dyDescent="0.3"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</row>
    <row r="511" spans="8:31" x14ac:dyDescent="0.3"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</row>
    <row r="512" spans="8:31" x14ac:dyDescent="0.3"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</row>
    <row r="513" spans="8:31" x14ac:dyDescent="0.3"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</row>
    <row r="514" spans="8:31" x14ac:dyDescent="0.3"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</row>
    <row r="515" spans="8:31" x14ac:dyDescent="0.3"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</row>
    <row r="516" spans="8:31" x14ac:dyDescent="0.3"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</row>
    <row r="517" spans="8:31" x14ac:dyDescent="0.3"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</row>
    <row r="518" spans="8:31" x14ac:dyDescent="0.3"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</row>
    <row r="519" spans="8:31" x14ac:dyDescent="0.3"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8:31" x14ac:dyDescent="0.3"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</row>
    <row r="521" spans="8:31" x14ac:dyDescent="0.3"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</row>
    <row r="522" spans="8:31" x14ac:dyDescent="0.3"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</row>
    <row r="523" spans="8:31" x14ac:dyDescent="0.3"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</row>
    <row r="524" spans="8:31" x14ac:dyDescent="0.3"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</row>
    <row r="525" spans="8:31" x14ac:dyDescent="0.3"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</row>
    <row r="526" spans="8:31" x14ac:dyDescent="0.3"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</row>
    <row r="527" spans="8:31" x14ac:dyDescent="0.3"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</row>
    <row r="528" spans="8:31" x14ac:dyDescent="0.3"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</row>
    <row r="529" spans="8:31" x14ac:dyDescent="0.3"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</row>
    <row r="530" spans="8:31" x14ac:dyDescent="0.3"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</row>
    <row r="531" spans="8:31" x14ac:dyDescent="0.3"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</row>
    <row r="532" spans="8:31" x14ac:dyDescent="0.3"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</row>
    <row r="533" spans="8:31" x14ac:dyDescent="0.3"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</row>
    <row r="534" spans="8:31" x14ac:dyDescent="0.3"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</row>
    <row r="535" spans="8:31" x14ac:dyDescent="0.3"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</row>
    <row r="536" spans="8:31" x14ac:dyDescent="0.3"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</row>
    <row r="537" spans="8:31" x14ac:dyDescent="0.3"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</row>
    <row r="538" spans="8:31" x14ac:dyDescent="0.3"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</row>
    <row r="539" spans="8:31" x14ac:dyDescent="0.3"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</row>
    <row r="540" spans="8:31" x14ac:dyDescent="0.3"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</row>
    <row r="541" spans="8:31" x14ac:dyDescent="0.3"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</row>
    <row r="542" spans="8:31" x14ac:dyDescent="0.3"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</row>
    <row r="543" spans="8:31" x14ac:dyDescent="0.3"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</row>
    <row r="544" spans="8:31" x14ac:dyDescent="0.3"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</row>
    <row r="545" spans="8:31" x14ac:dyDescent="0.3"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</row>
    <row r="546" spans="8:31" x14ac:dyDescent="0.3"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</row>
    <row r="547" spans="8:31" x14ac:dyDescent="0.3"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</row>
    <row r="548" spans="8:31" x14ac:dyDescent="0.3"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</row>
    <row r="549" spans="8:31" x14ac:dyDescent="0.3"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</row>
    <row r="550" spans="8:31" x14ac:dyDescent="0.3"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</row>
    <row r="551" spans="8:31" x14ac:dyDescent="0.3"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</row>
    <row r="552" spans="8:31" x14ac:dyDescent="0.3"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</row>
    <row r="553" spans="8:31" x14ac:dyDescent="0.3"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</row>
    <row r="554" spans="8:31" x14ac:dyDescent="0.3"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</row>
    <row r="555" spans="8:31" x14ac:dyDescent="0.3"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</row>
    <row r="556" spans="8:31" x14ac:dyDescent="0.3"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</row>
    <row r="557" spans="8:31" x14ac:dyDescent="0.3"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</row>
    <row r="558" spans="8:31" x14ac:dyDescent="0.3"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</row>
    <row r="559" spans="8:31" x14ac:dyDescent="0.3"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</row>
    <row r="560" spans="8:31" x14ac:dyDescent="0.3"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</row>
    <row r="561" spans="8:31" x14ac:dyDescent="0.3"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</row>
    <row r="562" spans="8:31" x14ac:dyDescent="0.3"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</row>
    <row r="563" spans="8:31" x14ac:dyDescent="0.3"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</row>
    <row r="564" spans="8:31" x14ac:dyDescent="0.3"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</row>
    <row r="565" spans="8:31" x14ac:dyDescent="0.3"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</row>
    <row r="566" spans="8:31" x14ac:dyDescent="0.3"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</row>
    <row r="567" spans="8:31" x14ac:dyDescent="0.3"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</row>
    <row r="568" spans="8:31" x14ac:dyDescent="0.3"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</row>
    <row r="569" spans="8:31" x14ac:dyDescent="0.3"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</row>
    <row r="570" spans="8:31" x14ac:dyDescent="0.3"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</row>
    <row r="571" spans="8:31" x14ac:dyDescent="0.3"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</row>
    <row r="572" spans="8:31" x14ac:dyDescent="0.3"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</row>
    <row r="573" spans="8:31" x14ac:dyDescent="0.3"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</row>
    <row r="574" spans="8:31" x14ac:dyDescent="0.3"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</row>
    <row r="575" spans="8:31" x14ac:dyDescent="0.3"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</row>
    <row r="576" spans="8:31" x14ac:dyDescent="0.3"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</row>
    <row r="577" spans="8:31" x14ac:dyDescent="0.3"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</row>
    <row r="578" spans="8:31" x14ac:dyDescent="0.3"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</row>
    <row r="579" spans="8:31" x14ac:dyDescent="0.3"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</row>
    <row r="580" spans="8:31" x14ac:dyDescent="0.3"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</row>
    <row r="581" spans="8:31" x14ac:dyDescent="0.3"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</row>
    <row r="582" spans="8:31" x14ac:dyDescent="0.3"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</row>
    <row r="583" spans="8:31" x14ac:dyDescent="0.3"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</row>
    <row r="584" spans="8:31" x14ac:dyDescent="0.3"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</row>
    <row r="585" spans="8:31" x14ac:dyDescent="0.3"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</row>
    <row r="586" spans="8:31" x14ac:dyDescent="0.3"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</row>
    <row r="587" spans="8:31" x14ac:dyDescent="0.3"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</row>
    <row r="588" spans="8:31" x14ac:dyDescent="0.3"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</row>
    <row r="589" spans="8:31" x14ac:dyDescent="0.3"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</row>
    <row r="590" spans="8:31" x14ac:dyDescent="0.3"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</row>
    <row r="591" spans="8:31" x14ac:dyDescent="0.3"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</row>
    <row r="592" spans="8:31" x14ac:dyDescent="0.3"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</row>
    <row r="593" spans="8:31" x14ac:dyDescent="0.3"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</row>
    <row r="594" spans="8:31" x14ac:dyDescent="0.3"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</row>
    <row r="595" spans="8:31" x14ac:dyDescent="0.3"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</row>
    <row r="596" spans="8:31" x14ac:dyDescent="0.3"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</row>
    <row r="597" spans="8:31" x14ac:dyDescent="0.3"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</row>
    <row r="598" spans="8:31" x14ac:dyDescent="0.3"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</row>
    <row r="599" spans="8:31" x14ac:dyDescent="0.3"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</row>
    <row r="600" spans="8:31" x14ac:dyDescent="0.3"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</row>
    <row r="601" spans="8:31" x14ac:dyDescent="0.3"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</row>
    <row r="602" spans="8:31" x14ac:dyDescent="0.3"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</row>
    <row r="603" spans="8:31" x14ac:dyDescent="0.3"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</row>
    <row r="604" spans="8:31" x14ac:dyDescent="0.3"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</row>
    <row r="605" spans="8:31" x14ac:dyDescent="0.3"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</row>
    <row r="606" spans="8:31" x14ac:dyDescent="0.3"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</row>
    <row r="607" spans="8:31" x14ac:dyDescent="0.3"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</row>
    <row r="608" spans="8:31" x14ac:dyDescent="0.3"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</row>
    <row r="609" spans="8:31" x14ac:dyDescent="0.3"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</row>
    <row r="610" spans="8:31" x14ac:dyDescent="0.3"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</row>
    <row r="611" spans="8:31" x14ac:dyDescent="0.3"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</row>
    <row r="612" spans="8:31" x14ac:dyDescent="0.3"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</row>
    <row r="613" spans="8:31" x14ac:dyDescent="0.3"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</row>
    <row r="614" spans="8:31" x14ac:dyDescent="0.3"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</row>
    <row r="615" spans="8:31" x14ac:dyDescent="0.3"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</row>
    <row r="616" spans="8:31" x14ac:dyDescent="0.3"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</row>
    <row r="617" spans="8:31" x14ac:dyDescent="0.3"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</row>
    <row r="618" spans="8:31" x14ac:dyDescent="0.3"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</row>
    <row r="619" spans="8:31" x14ac:dyDescent="0.3"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</row>
    <row r="620" spans="8:31" x14ac:dyDescent="0.3"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</row>
    <row r="621" spans="8:31" x14ac:dyDescent="0.3"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</row>
    <row r="622" spans="8:31" x14ac:dyDescent="0.3"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</row>
    <row r="623" spans="8:31" x14ac:dyDescent="0.3"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</row>
    <row r="624" spans="8:31" x14ac:dyDescent="0.3"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</row>
    <row r="625" spans="8:31" x14ac:dyDescent="0.3"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</row>
    <row r="626" spans="8:31" x14ac:dyDescent="0.3"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</row>
    <row r="627" spans="8:31" x14ac:dyDescent="0.3"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</row>
    <row r="628" spans="8:31" x14ac:dyDescent="0.3"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</row>
    <row r="629" spans="8:31" x14ac:dyDescent="0.3"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</row>
    <row r="630" spans="8:31" x14ac:dyDescent="0.3"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</row>
    <row r="631" spans="8:31" x14ac:dyDescent="0.3"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</row>
    <row r="632" spans="8:31" x14ac:dyDescent="0.3"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</row>
    <row r="633" spans="8:31" x14ac:dyDescent="0.3"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</row>
    <row r="634" spans="8:31" x14ac:dyDescent="0.3"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</row>
    <row r="635" spans="8:31" x14ac:dyDescent="0.3"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</row>
    <row r="636" spans="8:31" x14ac:dyDescent="0.3"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</row>
    <row r="637" spans="8:31" x14ac:dyDescent="0.3"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</row>
    <row r="638" spans="8:31" x14ac:dyDescent="0.3"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</row>
    <row r="639" spans="8:31" x14ac:dyDescent="0.3"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</row>
    <row r="640" spans="8:31" x14ac:dyDescent="0.3"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</row>
    <row r="641" spans="8:31" x14ac:dyDescent="0.3"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</row>
    <row r="642" spans="8:31" x14ac:dyDescent="0.3"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</row>
    <row r="643" spans="8:31" x14ac:dyDescent="0.3"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</row>
    <row r="644" spans="8:31" x14ac:dyDescent="0.3"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</row>
    <row r="645" spans="8:31" x14ac:dyDescent="0.3"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</row>
    <row r="646" spans="8:31" x14ac:dyDescent="0.3"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</row>
    <row r="647" spans="8:31" x14ac:dyDescent="0.3"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</row>
    <row r="648" spans="8:31" x14ac:dyDescent="0.3"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</row>
    <row r="649" spans="8:31" x14ac:dyDescent="0.3"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</row>
    <row r="650" spans="8:31" x14ac:dyDescent="0.3"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</row>
    <row r="651" spans="8:31" x14ac:dyDescent="0.3"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</row>
    <row r="652" spans="8:31" x14ac:dyDescent="0.3"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</row>
    <row r="653" spans="8:31" x14ac:dyDescent="0.3"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</row>
    <row r="654" spans="8:31" x14ac:dyDescent="0.3"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</row>
    <row r="655" spans="8:31" x14ac:dyDescent="0.3"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</row>
    <row r="656" spans="8:31" x14ac:dyDescent="0.3"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</row>
    <row r="657" spans="8:31" x14ac:dyDescent="0.3"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</row>
    <row r="658" spans="8:31" x14ac:dyDescent="0.3"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</row>
    <row r="659" spans="8:31" x14ac:dyDescent="0.3"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</row>
    <row r="660" spans="8:31" x14ac:dyDescent="0.3"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</row>
    <row r="661" spans="8:31" x14ac:dyDescent="0.3"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</row>
    <row r="662" spans="8:31" x14ac:dyDescent="0.3"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</row>
    <row r="663" spans="8:31" x14ac:dyDescent="0.3"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</row>
    <row r="664" spans="8:31" x14ac:dyDescent="0.3"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</row>
    <row r="665" spans="8:31" x14ac:dyDescent="0.3"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</row>
    <row r="666" spans="8:31" x14ac:dyDescent="0.3"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</row>
    <row r="667" spans="8:31" x14ac:dyDescent="0.3"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</row>
    <row r="668" spans="8:31" x14ac:dyDescent="0.3"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</row>
    <row r="669" spans="8:31" x14ac:dyDescent="0.3"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</row>
    <row r="670" spans="8:31" x14ac:dyDescent="0.3"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</row>
    <row r="671" spans="8:31" x14ac:dyDescent="0.3"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</row>
    <row r="672" spans="8:31" x14ac:dyDescent="0.3"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</row>
    <row r="673" spans="8:31" x14ac:dyDescent="0.3"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</row>
    <row r="674" spans="8:31" x14ac:dyDescent="0.3"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</row>
    <row r="675" spans="8:31" x14ac:dyDescent="0.3"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</row>
    <row r="676" spans="8:31" x14ac:dyDescent="0.3"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</row>
    <row r="677" spans="8:31" x14ac:dyDescent="0.3"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</row>
    <row r="678" spans="8:31" x14ac:dyDescent="0.3"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</row>
    <row r="679" spans="8:31" x14ac:dyDescent="0.3"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</row>
    <row r="680" spans="8:31" x14ac:dyDescent="0.3"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</row>
    <row r="681" spans="8:31" x14ac:dyDescent="0.3"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</row>
    <row r="682" spans="8:31" x14ac:dyDescent="0.3"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</row>
    <row r="683" spans="8:31" x14ac:dyDescent="0.3"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</row>
    <row r="684" spans="8:31" x14ac:dyDescent="0.3"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</row>
    <row r="685" spans="8:31" x14ac:dyDescent="0.3"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</row>
    <row r="686" spans="8:31" x14ac:dyDescent="0.3"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</row>
    <row r="687" spans="8:31" x14ac:dyDescent="0.3"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</row>
    <row r="688" spans="8:31" x14ac:dyDescent="0.3"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</row>
    <row r="689" spans="8:31" x14ac:dyDescent="0.3"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</row>
    <row r="690" spans="8:31" x14ac:dyDescent="0.3"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</row>
    <row r="691" spans="8:31" x14ac:dyDescent="0.3"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</row>
    <row r="692" spans="8:31" x14ac:dyDescent="0.3"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</row>
    <row r="693" spans="8:31" x14ac:dyDescent="0.3"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</row>
    <row r="694" spans="8:31" x14ac:dyDescent="0.3"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</row>
    <row r="695" spans="8:31" x14ac:dyDescent="0.3"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</row>
    <row r="696" spans="8:31" x14ac:dyDescent="0.3"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</row>
    <row r="697" spans="8:31" x14ac:dyDescent="0.3"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</row>
    <row r="698" spans="8:31" x14ac:dyDescent="0.3"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</row>
    <row r="699" spans="8:31" x14ac:dyDescent="0.3"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</row>
    <row r="700" spans="8:31" x14ac:dyDescent="0.3"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</row>
    <row r="701" spans="8:31" x14ac:dyDescent="0.3"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</row>
    <row r="702" spans="8:31" x14ac:dyDescent="0.3"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</row>
    <row r="703" spans="8:31" x14ac:dyDescent="0.3"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</row>
    <row r="704" spans="8:31" x14ac:dyDescent="0.3"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</row>
    <row r="705" spans="8:31" x14ac:dyDescent="0.3"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</row>
    <row r="706" spans="8:31" x14ac:dyDescent="0.3"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</row>
    <row r="707" spans="8:31" x14ac:dyDescent="0.3"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</row>
    <row r="708" spans="8:31" x14ac:dyDescent="0.3"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</row>
    <row r="709" spans="8:31" x14ac:dyDescent="0.3"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</row>
    <row r="710" spans="8:31" x14ac:dyDescent="0.3"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</row>
    <row r="711" spans="8:31" x14ac:dyDescent="0.3"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</row>
    <row r="712" spans="8:31" x14ac:dyDescent="0.3"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</row>
    <row r="713" spans="8:31" x14ac:dyDescent="0.3"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</row>
    <row r="714" spans="8:31" x14ac:dyDescent="0.3"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</row>
    <row r="715" spans="8:31" x14ac:dyDescent="0.3"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</row>
    <row r="716" spans="8:31" x14ac:dyDescent="0.3"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</row>
    <row r="717" spans="8:31" x14ac:dyDescent="0.3"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</row>
    <row r="718" spans="8:31" x14ac:dyDescent="0.3"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</row>
    <row r="719" spans="8:31" x14ac:dyDescent="0.3"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</row>
    <row r="720" spans="8:31" x14ac:dyDescent="0.3"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</row>
    <row r="721" spans="8:31" x14ac:dyDescent="0.3"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</row>
    <row r="722" spans="8:31" x14ac:dyDescent="0.3"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</row>
    <row r="723" spans="8:31" x14ac:dyDescent="0.3"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</row>
    <row r="724" spans="8:31" x14ac:dyDescent="0.3"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</row>
    <row r="725" spans="8:31" x14ac:dyDescent="0.3"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</row>
    <row r="726" spans="8:31" x14ac:dyDescent="0.3"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</row>
    <row r="727" spans="8:31" x14ac:dyDescent="0.3"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</row>
    <row r="728" spans="8:31" x14ac:dyDescent="0.3"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</row>
    <row r="729" spans="8:31" x14ac:dyDescent="0.3"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</row>
    <row r="730" spans="8:31" x14ac:dyDescent="0.3"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</row>
    <row r="731" spans="8:31" x14ac:dyDescent="0.3"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</row>
    <row r="732" spans="8:31" x14ac:dyDescent="0.3"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</row>
    <row r="733" spans="8:31" x14ac:dyDescent="0.3"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</row>
    <row r="734" spans="8:31" x14ac:dyDescent="0.3"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</row>
    <row r="735" spans="8:31" x14ac:dyDescent="0.3"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</row>
    <row r="736" spans="8:31" x14ac:dyDescent="0.3"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</row>
    <row r="737" spans="8:31" x14ac:dyDescent="0.3"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</row>
    <row r="738" spans="8:31" x14ac:dyDescent="0.3"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</row>
    <row r="739" spans="8:31" x14ac:dyDescent="0.3"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</row>
    <row r="740" spans="8:31" x14ac:dyDescent="0.3"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</row>
    <row r="741" spans="8:31" x14ac:dyDescent="0.3"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</row>
    <row r="742" spans="8:31" x14ac:dyDescent="0.3"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</row>
    <row r="743" spans="8:31" x14ac:dyDescent="0.3"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</row>
    <row r="744" spans="8:31" x14ac:dyDescent="0.3"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</row>
    <row r="745" spans="8:31" x14ac:dyDescent="0.3"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</row>
    <row r="746" spans="8:31" x14ac:dyDescent="0.3"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</row>
    <row r="747" spans="8:31" x14ac:dyDescent="0.3"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</row>
    <row r="748" spans="8:31" x14ac:dyDescent="0.3"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</row>
    <row r="749" spans="8:31" x14ac:dyDescent="0.3"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</row>
    <row r="750" spans="8:31" x14ac:dyDescent="0.3"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</row>
    <row r="751" spans="8:31" x14ac:dyDescent="0.3"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</row>
    <row r="752" spans="8:31" x14ac:dyDescent="0.3"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</row>
    <row r="753" spans="8:31" x14ac:dyDescent="0.3"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</row>
    <row r="754" spans="8:31" x14ac:dyDescent="0.3"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</row>
    <row r="755" spans="8:31" x14ac:dyDescent="0.3"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</row>
    <row r="756" spans="8:31" x14ac:dyDescent="0.3"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</row>
    <row r="757" spans="8:31" x14ac:dyDescent="0.3"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</row>
    <row r="758" spans="8:31" x14ac:dyDescent="0.3"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</row>
    <row r="759" spans="8:31" x14ac:dyDescent="0.3"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</row>
    <row r="760" spans="8:31" x14ac:dyDescent="0.3"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</row>
    <row r="761" spans="8:31" x14ac:dyDescent="0.3"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</row>
    <row r="762" spans="8:31" x14ac:dyDescent="0.3"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</row>
    <row r="763" spans="8:31" x14ac:dyDescent="0.3"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</row>
    <row r="764" spans="8:31" x14ac:dyDescent="0.3"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</row>
    <row r="765" spans="8:31" x14ac:dyDescent="0.3"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</row>
    <row r="766" spans="8:31" x14ac:dyDescent="0.3"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</row>
    <row r="767" spans="8:31" x14ac:dyDescent="0.3"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</row>
    <row r="768" spans="8:31" x14ac:dyDescent="0.3"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</row>
    <row r="769" spans="8:31" x14ac:dyDescent="0.3"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</row>
    <row r="770" spans="8:31" x14ac:dyDescent="0.3"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</row>
    <row r="771" spans="8:31" x14ac:dyDescent="0.3"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</row>
    <row r="772" spans="8:31" x14ac:dyDescent="0.3"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</row>
    <row r="773" spans="8:31" x14ac:dyDescent="0.3"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</row>
    <row r="774" spans="8:31" x14ac:dyDescent="0.3"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</row>
    <row r="775" spans="8:31" x14ac:dyDescent="0.3"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</row>
    <row r="776" spans="8:31" x14ac:dyDescent="0.3"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</row>
    <row r="777" spans="8:31" x14ac:dyDescent="0.3"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</row>
    <row r="778" spans="8:31" x14ac:dyDescent="0.3"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</row>
    <row r="779" spans="8:31" x14ac:dyDescent="0.3"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</row>
    <row r="780" spans="8:31" x14ac:dyDescent="0.3"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</row>
    <row r="781" spans="8:31" x14ac:dyDescent="0.3"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</row>
    <row r="782" spans="8:31" x14ac:dyDescent="0.3"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</row>
    <row r="783" spans="8:31" x14ac:dyDescent="0.3"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</row>
    <row r="784" spans="8:31" x14ac:dyDescent="0.3"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</row>
    <row r="785" spans="8:31" x14ac:dyDescent="0.3"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</row>
    <row r="786" spans="8:31" x14ac:dyDescent="0.3"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</row>
    <row r="787" spans="8:31" x14ac:dyDescent="0.3"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</row>
    <row r="788" spans="8:31" x14ac:dyDescent="0.3"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</row>
    <row r="789" spans="8:31" x14ac:dyDescent="0.3"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</row>
    <row r="790" spans="8:31" x14ac:dyDescent="0.3"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</row>
    <row r="791" spans="8:31" x14ac:dyDescent="0.3"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</row>
    <row r="792" spans="8:31" x14ac:dyDescent="0.3"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</row>
    <row r="793" spans="8:31" x14ac:dyDescent="0.3"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</row>
    <row r="794" spans="8:31" x14ac:dyDescent="0.3"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</row>
    <row r="795" spans="8:31" x14ac:dyDescent="0.3"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</row>
    <row r="796" spans="8:31" x14ac:dyDescent="0.3"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</row>
    <row r="797" spans="8:31" x14ac:dyDescent="0.3"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</row>
    <row r="798" spans="8:31" x14ac:dyDescent="0.3"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</row>
    <row r="799" spans="8:31" x14ac:dyDescent="0.3"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</row>
    <row r="800" spans="8:31" x14ac:dyDescent="0.3"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</row>
    <row r="801" spans="8:31" x14ac:dyDescent="0.3"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</row>
    <row r="802" spans="8:31" x14ac:dyDescent="0.3"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</row>
    <row r="803" spans="8:31" x14ac:dyDescent="0.3"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</row>
    <row r="804" spans="8:31" x14ac:dyDescent="0.3"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</row>
    <row r="805" spans="8:31" x14ac:dyDescent="0.3"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</row>
    <row r="806" spans="8:31" x14ac:dyDescent="0.3"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</row>
    <row r="807" spans="8:31" x14ac:dyDescent="0.3"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</row>
    <row r="808" spans="8:31" x14ac:dyDescent="0.3"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</row>
    <row r="809" spans="8:31" x14ac:dyDescent="0.3"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</row>
    <row r="810" spans="8:31" x14ac:dyDescent="0.3"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</row>
    <row r="811" spans="8:31" x14ac:dyDescent="0.3"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</row>
    <row r="812" spans="8:31" x14ac:dyDescent="0.3"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</row>
    <row r="813" spans="8:31" x14ac:dyDescent="0.3"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</row>
    <row r="814" spans="8:31" x14ac:dyDescent="0.3"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</row>
    <row r="815" spans="8:31" x14ac:dyDescent="0.3"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</row>
    <row r="816" spans="8:31" x14ac:dyDescent="0.3"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</row>
    <row r="817" spans="8:31" x14ac:dyDescent="0.3"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</row>
    <row r="818" spans="8:31" x14ac:dyDescent="0.3"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</row>
    <row r="819" spans="8:31" x14ac:dyDescent="0.3"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</row>
    <row r="820" spans="8:31" x14ac:dyDescent="0.3"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</row>
    <row r="821" spans="8:31" x14ac:dyDescent="0.3"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</row>
    <row r="822" spans="8:31" x14ac:dyDescent="0.3"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</row>
    <row r="823" spans="8:31" x14ac:dyDescent="0.3"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</row>
    <row r="824" spans="8:31" x14ac:dyDescent="0.3"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</row>
    <row r="825" spans="8:31" x14ac:dyDescent="0.3"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</row>
    <row r="826" spans="8:31" x14ac:dyDescent="0.3"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</row>
    <row r="827" spans="8:31" x14ac:dyDescent="0.3"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</row>
    <row r="828" spans="8:31" x14ac:dyDescent="0.3"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</row>
    <row r="829" spans="8:31" x14ac:dyDescent="0.3"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</row>
    <row r="830" spans="8:31" x14ac:dyDescent="0.3"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</row>
    <row r="831" spans="8:31" x14ac:dyDescent="0.3"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</row>
    <row r="832" spans="8:31" x14ac:dyDescent="0.3"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</row>
    <row r="833" spans="8:31" x14ac:dyDescent="0.3"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</row>
    <row r="834" spans="8:31" x14ac:dyDescent="0.3"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</row>
    <row r="835" spans="8:31" x14ac:dyDescent="0.3"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</row>
    <row r="836" spans="8:31" x14ac:dyDescent="0.3"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</row>
  </sheetData>
  <autoFilter ref="A1:AE120" xr:uid="{B3AC3EEB-E07C-9543-94B5-EBF834C47675}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408C8-2F94-40E6-BC77-A5771460C2A2}">
  <dimension ref="A1:AE841"/>
  <sheetViews>
    <sheetView zoomScaleNormal="100" workbookViewId="0">
      <pane ySplit="1" topLeftCell="A2" activePane="bottomLeft" state="frozen"/>
      <selection pane="bottomLeft" activeCell="C10" sqref="C10"/>
    </sheetView>
  </sheetViews>
  <sheetFormatPr defaultColWidth="9.109375" defaultRowHeight="14.4" x14ac:dyDescent="0.3"/>
  <cols>
    <col min="1" max="1" width="20.77734375" style="49" customWidth="1"/>
    <col min="2" max="2" width="38.44140625" style="49" customWidth="1"/>
    <col min="3" max="3" width="45" style="49" customWidth="1"/>
    <col min="4" max="4" width="12.77734375" style="64" customWidth="1"/>
    <col min="5" max="5" width="13.77734375" style="49" customWidth="1"/>
    <col min="6" max="6" width="20" style="49" hidden="1" customWidth="1"/>
    <col min="7" max="7" width="42.44140625" style="49" hidden="1" customWidth="1"/>
    <col min="8" max="8" width="17.6640625" style="49" customWidth="1"/>
    <col min="9" max="9" width="11.33203125" style="49" customWidth="1"/>
    <col min="10" max="10" width="9.44140625" style="49" customWidth="1"/>
    <col min="11" max="11" width="16.44140625" style="49" customWidth="1"/>
    <col min="12" max="12" width="15.77734375" style="49" customWidth="1"/>
    <col min="13" max="13" width="15.6640625" style="49" customWidth="1"/>
    <col min="14" max="14" width="16" style="49" customWidth="1"/>
    <col min="15" max="15" width="16.109375" style="49" customWidth="1"/>
    <col min="16" max="16" width="15.44140625" style="49" customWidth="1"/>
    <col min="17" max="19" width="14.33203125" style="49" customWidth="1"/>
    <col min="20" max="23" width="17.109375" style="49" customWidth="1"/>
    <col min="24" max="16384" width="9.109375" style="49"/>
  </cols>
  <sheetData>
    <row r="1" spans="1:31" s="133" customFormat="1" ht="15" customHeight="1" x14ac:dyDescent="0.3">
      <c r="A1" s="131" t="s">
        <v>2</v>
      </c>
      <c r="B1" s="131" t="s">
        <v>3</v>
      </c>
      <c r="C1" s="131" t="s">
        <v>4</v>
      </c>
      <c r="D1" s="132" t="s">
        <v>581</v>
      </c>
      <c r="E1" s="131" t="s">
        <v>582</v>
      </c>
      <c r="F1" s="131" t="s">
        <v>7</v>
      </c>
      <c r="G1" s="131" t="s">
        <v>105</v>
      </c>
      <c r="H1" s="131" t="s">
        <v>8</v>
      </c>
      <c r="I1" s="131" t="s">
        <v>9</v>
      </c>
      <c r="J1" s="131" t="s">
        <v>10</v>
      </c>
      <c r="K1" s="131" t="s">
        <v>11</v>
      </c>
      <c r="L1" s="131" t="s">
        <v>12</v>
      </c>
      <c r="M1" s="131" t="s">
        <v>13</v>
      </c>
      <c r="N1" s="131" t="s">
        <v>14</v>
      </c>
      <c r="O1" s="131" t="s">
        <v>15</v>
      </c>
      <c r="P1" s="131" t="s">
        <v>90</v>
      </c>
      <c r="Q1" s="131" t="s">
        <v>91</v>
      </c>
      <c r="R1" s="131" t="s">
        <v>95</v>
      </c>
      <c r="S1" s="131" t="s">
        <v>96</v>
      </c>
      <c r="T1" s="131" t="s">
        <v>97</v>
      </c>
      <c r="U1" s="131" t="s">
        <v>98</v>
      </c>
      <c r="V1" s="131" t="s">
        <v>99</v>
      </c>
      <c r="W1" s="131" t="s">
        <v>100</v>
      </c>
    </row>
    <row r="2" spans="1:31" ht="15" customHeight="1" x14ac:dyDescent="0.3">
      <c r="A2" s="66" t="s">
        <v>308</v>
      </c>
      <c r="B2" s="66" t="s">
        <v>309</v>
      </c>
      <c r="C2" s="66" t="s">
        <v>609</v>
      </c>
      <c r="D2" s="72">
        <v>45432</v>
      </c>
      <c r="E2" s="66" t="s">
        <v>449</v>
      </c>
      <c r="F2" s="66">
        <v>17</v>
      </c>
      <c r="G2" s="66" t="s">
        <v>72</v>
      </c>
      <c r="H2" s="140">
        <v>0</v>
      </c>
      <c r="I2" s="141">
        <v>1</v>
      </c>
      <c r="J2" s="141">
        <f>PRODUCT(H2,I2)</f>
        <v>0</v>
      </c>
      <c r="K2" s="55"/>
      <c r="L2" s="18"/>
      <c r="M2" s="18"/>
      <c r="N2" s="18"/>
      <c r="O2" s="55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5" customHeight="1" x14ac:dyDescent="0.3">
      <c r="A3" s="19" t="s">
        <v>301</v>
      </c>
      <c r="B3" s="66" t="s">
        <v>302</v>
      </c>
      <c r="C3" s="66" t="s">
        <v>610</v>
      </c>
      <c r="D3" s="76">
        <v>45432</v>
      </c>
      <c r="E3" s="66" t="s">
        <v>451</v>
      </c>
      <c r="F3" s="66" t="s">
        <v>410</v>
      </c>
      <c r="G3" s="19" t="s">
        <v>452</v>
      </c>
      <c r="H3" s="135">
        <v>4</v>
      </c>
      <c r="I3" s="136">
        <v>1</v>
      </c>
      <c r="J3" s="136">
        <f>PRODUCT(H3,I3)</f>
        <v>4</v>
      </c>
      <c r="K3" s="55" t="s">
        <v>632</v>
      </c>
      <c r="L3" s="55" t="s">
        <v>637</v>
      </c>
      <c r="M3" s="55" t="s">
        <v>630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5" customHeight="1" x14ac:dyDescent="0.3">
      <c r="A4" s="66" t="s">
        <v>45</v>
      </c>
      <c r="B4" s="66" t="s">
        <v>284</v>
      </c>
      <c r="C4" s="66" t="s">
        <v>612</v>
      </c>
      <c r="D4" s="76">
        <v>45432</v>
      </c>
      <c r="E4" s="66" t="s">
        <v>445</v>
      </c>
      <c r="F4" s="66" t="s">
        <v>287</v>
      </c>
      <c r="G4" s="66" t="s">
        <v>288</v>
      </c>
      <c r="H4" s="146">
        <v>3</v>
      </c>
      <c r="I4" s="141">
        <v>1.5</v>
      </c>
      <c r="J4" s="141">
        <f t="shared" ref="J4:J67" si="0">PRODUCT(H4,I4)</f>
        <v>4.5</v>
      </c>
      <c r="K4" s="55" t="s">
        <v>632</v>
      </c>
      <c r="L4" s="18" t="s">
        <v>637</v>
      </c>
      <c r="M4" s="55" t="s">
        <v>630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5" customHeight="1" x14ac:dyDescent="0.3">
      <c r="A5" s="66" t="s">
        <v>272</v>
      </c>
      <c r="B5" s="66" t="s">
        <v>273</v>
      </c>
      <c r="C5" s="66" t="s">
        <v>27</v>
      </c>
      <c r="D5" s="76">
        <v>45432</v>
      </c>
      <c r="E5" s="66" t="s">
        <v>433</v>
      </c>
      <c r="F5" s="66">
        <v>115</v>
      </c>
      <c r="G5" s="66" t="s">
        <v>606</v>
      </c>
      <c r="H5" s="134">
        <v>4</v>
      </c>
      <c r="I5" s="136">
        <v>2</v>
      </c>
      <c r="J5" s="136">
        <f t="shared" si="0"/>
        <v>8</v>
      </c>
      <c r="K5" s="55" t="s">
        <v>630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5" customHeight="1" x14ac:dyDescent="0.3">
      <c r="A6" s="66" t="s">
        <v>272</v>
      </c>
      <c r="B6" s="66" t="s">
        <v>276</v>
      </c>
      <c r="C6" s="66" t="s">
        <v>614</v>
      </c>
      <c r="D6" s="76">
        <v>45432</v>
      </c>
      <c r="E6" s="66" t="s">
        <v>434</v>
      </c>
      <c r="F6" s="66">
        <v>140</v>
      </c>
      <c r="G6" s="66" t="s">
        <v>607</v>
      </c>
      <c r="H6" s="134">
        <v>4</v>
      </c>
      <c r="I6" s="136">
        <v>2</v>
      </c>
      <c r="J6" s="136">
        <f t="shared" si="0"/>
        <v>8</v>
      </c>
      <c r="K6" s="55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5" customHeight="1" x14ac:dyDescent="0.3">
      <c r="A7" s="66" t="s">
        <v>269</v>
      </c>
      <c r="B7" s="66" t="s">
        <v>270</v>
      </c>
      <c r="C7" s="66" t="s">
        <v>271</v>
      </c>
      <c r="D7" s="76">
        <v>45432</v>
      </c>
      <c r="E7" s="66" t="s">
        <v>431</v>
      </c>
      <c r="F7" s="66">
        <v>80</v>
      </c>
      <c r="G7" s="66" t="s">
        <v>89</v>
      </c>
      <c r="H7" s="134">
        <v>2</v>
      </c>
      <c r="I7" s="136">
        <v>1</v>
      </c>
      <c r="J7" s="136">
        <f t="shared" si="0"/>
        <v>2</v>
      </c>
      <c r="K7" s="55" t="s">
        <v>630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15" customHeight="1" x14ac:dyDescent="0.3">
      <c r="A8" s="66" t="s">
        <v>265</v>
      </c>
      <c r="B8" s="66" t="s">
        <v>266</v>
      </c>
      <c r="C8" s="66" t="s">
        <v>615</v>
      </c>
      <c r="D8" s="76">
        <v>45432</v>
      </c>
      <c r="E8" s="66" t="s">
        <v>57</v>
      </c>
      <c r="F8" s="66">
        <v>150</v>
      </c>
      <c r="G8" s="66" t="s">
        <v>437</v>
      </c>
      <c r="H8" s="134">
        <v>6</v>
      </c>
      <c r="I8" s="136">
        <v>2</v>
      </c>
      <c r="J8" s="136">
        <f t="shared" si="0"/>
        <v>12</v>
      </c>
      <c r="K8" s="55" t="s">
        <v>632</v>
      </c>
      <c r="L8" s="18" t="s">
        <v>633</v>
      </c>
      <c r="M8" s="18" t="s">
        <v>637</v>
      </c>
      <c r="N8" s="18" t="s">
        <v>634</v>
      </c>
      <c r="O8" s="18" t="s">
        <v>635</v>
      </c>
      <c r="P8" s="18" t="s">
        <v>636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15" customHeight="1" x14ac:dyDescent="0.3">
      <c r="A9" s="88" t="s">
        <v>119</v>
      </c>
      <c r="B9" s="88" t="s">
        <v>120</v>
      </c>
      <c r="C9" s="88" t="s">
        <v>121</v>
      </c>
      <c r="D9" s="56">
        <v>45432</v>
      </c>
      <c r="E9" s="17" t="s">
        <v>62</v>
      </c>
      <c r="F9" s="17">
        <v>14</v>
      </c>
      <c r="G9" s="17" t="s">
        <v>465</v>
      </c>
      <c r="H9" s="140">
        <v>0</v>
      </c>
      <c r="I9" s="141">
        <v>2</v>
      </c>
      <c r="J9" s="141">
        <f t="shared" si="0"/>
        <v>0</v>
      </c>
      <c r="K9" s="5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15" customHeight="1" x14ac:dyDescent="0.3">
      <c r="A10" s="88" t="s">
        <v>122</v>
      </c>
      <c r="B10" s="88" t="s">
        <v>42</v>
      </c>
      <c r="C10" s="88" t="s">
        <v>121</v>
      </c>
      <c r="D10" s="56">
        <v>45432</v>
      </c>
      <c r="E10" s="17" t="s">
        <v>57</v>
      </c>
      <c r="F10" s="17">
        <v>110</v>
      </c>
      <c r="G10" s="17" t="s">
        <v>288</v>
      </c>
      <c r="H10" s="135">
        <v>2</v>
      </c>
      <c r="I10" s="136">
        <v>2</v>
      </c>
      <c r="J10" s="136">
        <f t="shared" si="0"/>
        <v>4</v>
      </c>
      <c r="K10" s="5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5" customHeight="1" x14ac:dyDescent="0.3">
      <c r="A11" s="88" t="s">
        <v>325</v>
      </c>
      <c r="B11" s="88" t="s">
        <v>326</v>
      </c>
      <c r="C11" s="88" t="s">
        <v>492</v>
      </c>
      <c r="D11" s="127">
        <v>45432</v>
      </c>
      <c r="E11" s="88" t="s">
        <v>480</v>
      </c>
      <c r="F11" s="88">
        <v>17</v>
      </c>
      <c r="G11" s="88" t="s">
        <v>72</v>
      </c>
      <c r="H11" s="136">
        <v>1</v>
      </c>
      <c r="I11" s="136">
        <v>2</v>
      </c>
      <c r="J11" s="136">
        <f t="shared" si="0"/>
        <v>2</v>
      </c>
      <c r="K11" s="5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5" customHeight="1" x14ac:dyDescent="0.3">
      <c r="A12" s="88" t="s">
        <v>516</v>
      </c>
      <c r="B12" s="88" t="s">
        <v>517</v>
      </c>
      <c r="C12" s="88" t="s">
        <v>372</v>
      </c>
      <c r="D12" s="127">
        <v>45432</v>
      </c>
      <c r="E12" s="88" t="s">
        <v>485</v>
      </c>
      <c r="F12" s="88">
        <v>70</v>
      </c>
      <c r="G12" s="88" t="s">
        <v>622</v>
      </c>
      <c r="H12" s="136">
        <v>4</v>
      </c>
      <c r="I12" s="136">
        <v>2</v>
      </c>
      <c r="J12" s="136">
        <f t="shared" si="0"/>
        <v>8</v>
      </c>
      <c r="K12" s="55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15" customHeight="1" x14ac:dyDescent="0.3">
      <c r="A13" s="88" t="s">
        <v>516</v>
      </c>
      <c r="B13" s="88" t="s">
        <v>517</v>
      </c>
      <c r="C13" s="88" t="s">
        <v>518</v>
      </c>
      <c r="D13" s="127">
        <v>45432</v>
      </c>
      <c r="E13" s="88" t="s">
        <v>485</v>
      </c>
      <c r="F13" s="88">
        <v>95</v>
      </c>
      <c r="G13" s="88" t="s">
        <v>416</v>
      </c>
      <c r="H13" s="136">
        <v>4</v>
      </c>
      <c r="I13" s="136">
        <v>2</v>
      </c>
      <c r="J13" s="136">
        <f t="shared" si="0"/>
        <v>8</v>
      </c>
      <c r="K13" s="5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15" customHeight="1" x14ac:dyDescent="0.3">
      <c r="A14" s="88" t="s">
        <v>519</v>
      </c>
      <c r="B14" s="88" t="s">
        <v>520</v>
      </c>
      <c r="C14" s="88" t="s">
        <v>521</v>
      </c>
      <c r="D14" s="127">
        <v>45432</v>
      </c>
      <c r="E14" s="88" t="s">
        <v>522</v>
      </c>
      <c r="F14" s="88">
        <v>82</v>
      </c>
      <c r="G14" s="88"/>
      <c r="H14" s="136">
        <v>3</v>
      </c>
      <c r="I14" s="136">
        <v>1</v>
      </c>
      <c r="J14" s="136">
        <f t="shared" si="0"/>
        <v>3</v>
      </c>
      <c r="K14" s="5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15" customHeight="1" x14ac:dyDescent="0.3">
      <c r="A15" s="18" t="s">
        <v>178</v>
      </c>
      <c r="B15" s="18" t="s">
        <v>179</v>
      </c>
      <c r="C15" s="18" t="s">
        <v>180</v>
      </c>
      <c r="D15" s="85">
        <v>45432</v>
      </c>
      <c r="E15" s="18" t="s">
        <v>442</v>
      </c>
      <c r="F15" s="18">
        <v>10</v>
      </c>
      <c r="G15" s="18" t="s">
        <v>597</v>
      </c>
      <c r="H15" s="142">
        <v>0</v>
      </c>
      <c r="I15" s="142">
        <v>1.5</v>
      </c>
      <c r="J15" s="141">
        <f t="shared" si="0"/>
        <v>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15" customHeight="1" x14ac:dyDescent="0.3">
      <c r="A16" s="18" t="s">
        <v>181</v>
      </c>
      <c r="B16" s="18" t="s">
        <v>182</v>
      </c>
      <c r="C16" s="18" t="s">
        <v>180</v>
      </c>
      <c r="D16" s="85">
        <v>45432</v>
      </c>
      <c r="E16" s="18" t="s">
        <v>598</v>
      </c>
      <c r="F16" s="18">
        <v>6</v>
      </c>
      <c r="G16" s="18" t="s">
        <v>597</v>
      </c>
      <c r="H16" s="142">
        <v>0</v>
      </c>
      <c r="I16" s="142">
        <v>1.5</v>
      </c>
      <c r="J16" s="141">
        <f t="shared" si="0"/>
        <v>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5" customHeight="1" x14ac:dyDescent="0.3">
      <c r="A17" s="18" t="s">
        <v>600</v>
      </c>
      <c r="B17" s="18" t="s">
        <v>601</v>
      </c>
      <c r="C17" s="18" t="s">
        <v>602</v>
      </c>
      <c r="D17" s="85">
        <v>45432</v>
      </c>
      <c r="E17" s="18" t="s">
        <v>603</v>
      </c>
      <c r="F17" s="18">
        <v>116</v>
      </c>
      <c r="G17" s="18" t="s">
        <v>104</v>
      </c>
      <c r="H17" s="142">
        <v>0</v>
      </c>
      <c r="I17" s="142">
        <v>6</v>
      </c>
      <c r="J17" s="141">
        <f t="shared" si="0"/>
        <v>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5" customHeight="1" x14ac:dyDescent="0.3">
      <c r="A18" s="18" t="s">
        <v>178</v>
      </c>
      <c r="B18" s="18" t="s">
        <v>179</v>
      </c>
      <c r="C18" s="18" t="s">
        <v>180</v>
      </c>
      <c r="D18" s="85">
        <v>45432</v>
      </c>
      <c r="E18" s="18" t="s">
        <v>442</v>
      </c>
      <c r="F18" s="18">
        <v>10</v>
      </c>
      <c r="G18" s="18" t="s">
        <v>597</v>
      </c>
      <c r="H18" s="142">
        <v>0</v>
      </c>
      <c r="I18" s="142">
        <v>1.5</v>
      </c>
      <c r="J18" s="141">
        <f t="shared" si="0"/>
        <v>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5" customHeight="1" x14ac:dyDescent="0.3">
      <c r="A19" s="18" t="s">
        <v>181</v>
      </c>
      <c r="B19" s="18" t="s">
        <v>182</v>
      </c>
      <c r="C19" s="18" t="s">
        <v>180</v>
      </c>
      <c r="D19" s="85">
        <v>45432</v>
      </c>
      <c r="E19" s="18" t="s">
        <v>598</v>
      </c>
      <c r="F19" s="18">
        <v>6</v>
      </c>
      <c r="G19" s="18" t="s">
        <v>597</v>
      </c>
      <c r="H19" s="142">
        <v>0</v>
      </c>
      <c r="I19" s="142">
        <v>1.5</v>
      </c>
      <c r="J19" s="141">
        <f t="shared" si="0"/>
        <v>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5" customHeight="1" x14ac:dyDescent="0.3">
      <c r="A20" s="18" t="s">
        <v>600</v>
      </c>
      <c r="B20" s="18" t="s">
        <v>601</v>
      </c>
      <c r="C20" s="18" t="s">
        <v>602</v>
      </c>
      <c r="D20" s="85">
        <v>45432</v>
      </c>
      <c r="E20" s="18" t="s">
        <v>603</v>
      </c>
      <c r="F20" s="18">
        <v>116</v>
      </c>
      <c r="G20" s="18" t="s">
        <v>104</v>
      </c>
      <c r="H20" s="142">
        <v>0</v>
      </c>
      <c r="I20" s="142">
        <v>6</v>
      </c>
      <c r="J20" s="141">
        <f t="shared" si="0"/>
        <v>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" customHeight="1" x14ac:dyDescent="0.3">
      <c r="A21" s="19" t="s">
        <v>316</v>
      </c>
      <c r="B21" s="19" t="s">
        <v>318</v>
      </c>
      <c r="C21" s="19"/>
      <c r="D21" s="56">
        <v>45433</v>
      </c>
      <c r="E21" s="17" t="s">
        <v>440</v>
      </c>
      <c r="F21" s="17"/>
      <c r="G21" s="17" t="s">
        <v>415</v>
      </c>
      <c r="H21" s="140">
        <v>13</v>
      </c>
      <c r="I21" s="141">
        <v>1</v>
      </c>
      <c r="J21" s="141">
        <f t="shared" si="0"/>
        <v>13</v>
      </c>
      <c r="M21" s="18" t="s">
        <v>633</v>
      </c>
      <c r="N21" s="18" t="s">
        <v>637</v>
      </c>
      <c r="O21" s="55" t="s">
        <v>634</v>
      </c>
      <c r="P21" s="18" t="s">
        <v>635</v>
      </c>
      <c r="Q21" s="18" t="s">
        <v>638</v>
      </c>
      <c r="R21" s="18" t="s">
        <v>639</v>
      </c>
      <c r="S21" s="18" t="s">
        <v>640</v>
      </c>
      <c r="T21" s="18" t="s">
        <v>636</v>
      </c>
      <c r="U21" s="18" t="s">
        <v>629</v>
      </c>
      <c r="V21" s="18" t="s">
        <v>630</v>
      </c>
      <c r="W21" s="18" t="s">
        <v>631</v>
      </c>
      <c r="X21" s="18"/>
      <c r="Y21" s="18"/>
      <c r="Z21" s="18"/>
      <c r="AA21" s="18"/>
      <c r="AB21" s="18"/>
      <c r="AC21" s="18"/>
      <c r="AD21" s="18"/>
      <c r="AE21" s="18"/>
    </row>
    <row r="22" spans="1:31" ht="15" customHeight="1" x14ac:dyDescent="0.3">
      <c r="A22" s="66" t="s">
        <v>297</v>
      </c>
      <c r="B22" s="66" t="s">
        <v>298</v>
      </c>
      <c r="C22" s="66" t="s">
        <v>296</v>
      </c>
      <c r="D22" s="72">
        <v>45433</v>
      </c>
      <c r="E22" s="66" t="s">
        <v>446</v>
      </c>
      <c r="F22" s="66" t="s">
        <v>409</v>
      </c>
      <c r="G22" s="66" t="s">
        <v>422</v>
      </c>
      <c r="H22" s="144">
        <v>0</v>
      </c>
      <c r="I22" s="141">
        <v>1</v>
      </c>
      <c r="J22" s="141">
        <f t="shared" si="0"/>
        <v>0</v>
      </c>
      <c r="K22" s="55" t="s">
        <v>628</v>
      </c>
      <c r="L22" s="18" t="s">
        <v>632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5" customHeight="1" x14ac:dyDescent="0.3">
      <c r="A23" s="66" t="s">
        <v>304</v>
      </c>
      <c r="B23" s="66" t="s">
        <v>305</v>
      </c>
      <c r="C23" s="66" t="s">
        <v>611</v>
      </c>
      <c r="D23" s="72">
        <v>45433</v>
      </c>
      <c r="E23" s="66" t="s">
        <v>446</v>
      </c>
      <c r="F23" s="66" t="s">
        <v>411</v>
      </c>
      <c r="G23" s="66" t="s">
        <v>447</v>
      </c>
      <c r="H23" s="144">
        <v>2</v>
      </c>
      <c r="I23" s="141">
        <v>1</v>
      </c>
      <c r="J23" s="141">
        <f t="shared" si="0"/>
        <v>2</v>
      </c>
      <c r="K23" s="55"/>
      <c r="L23" s="18"/>
      <c r="M23" s="18"/>
      <c r="N23" s="18"/>
      <c r="O23" s="55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5" customHeight="1" x14ac:dyDescent="0.3">
      <c r="A24" s="71" t="s">
        <v>69</v>
      </c>
      <c r="B24" s="71" t="s">
        <v>170</v>
      </c>
      <c r="C24" s="71" t="s">
        <v>166</v>
      </c>
      <c r="D24" s="72">
        <v>45433</v>
      </c>
      <c r="E24" s="19" t="s">
        <v>62</v>
      </c>
      <c r="F24" s="71">
        <v>47</v>
      </c>
      <c r="G24" s="57" t="s">
        <v>439</v>
      </c>
      <c r="H24" s="149">
        <v>2</v>
      </c>
      <c r="I24" s="146">
        <v>2</v>
      </c>
      <c r="J24" s="141">
        <f t="shared" si="0"/>
        <v>4</v>
      </c>
      <c r="K24" s="55" t="s">
        <v>628</v>
      </c>
      <c r="L24" s="18" t="s">
        <v>632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5" customHeight="1" x14ac:dyDescent="0.3">
      <c r="A25" s="88" t="s">
        <v>152</v>
      </c>
      <c r="B25" s="88" t="s">
        <v>153</v>
      </c>
      <c r="C25" s="88" t="s">
        <v>154</v>
      </c>
      <c r="D25" s="56">
        <v>45433</v>
      </c>
      <c r="E25" s="17" t="s">
        <v>480</v>
      </c>
      <c r="F25" s="17">
        <v>56</v>
      </c>
      <c r="G25" s="17" t="s">
        <v>481</v>
      </c>
      <c r="H25" s="140">
        <v>1</v>
      </c>
      <c r="I25" s="141">
        <v>2</v>
      </c>
      <c r="J25" s="141">
        <f t="shared" si="0"/>
        <v>2</v>
      </c>
      <c r="K25" s="55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15" customHeight="1" x14ac:dyDescent="0.3">
      <c r="A26" s="88" t="s">
        <v>354</v>
      </c>
      <c r="B26" s="88" t="s">
        <v>355</v>
      </c>
      <c r="C26" s="88" t="s">
        <v>621</v>
      </c>
      <c r="D26" s="127">
        <v>45433</v>
      </c>
      <c r="E26" s="88" t="s">
        <v>497</v>
      </c>
      <c r="F26" s="88">
        <v>15</v>
      </c>
      <c r="G26" s="88" t="s">
        <v>336</v>
      </c>
      <c r="H26" s="141">
        <v>1</v>
      </c>
      <c r="I26" s="141">
        <v>2</v>
      </c>
      <c r="J26" s="141">
        <f t="shared" si="0"/>
        <v>2</v>
      </c>
      <c r="K26" s="55" t="s">
        <v>628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18" customFormat="1" ht="15" customHeight="1" x14ac:dyDescent="0.2">
      <c r="A27" s="88" t="s">
        <v>498</v>
      </c>
      <c r="B27" s="88" t="s">
        <v>499</v>
      </c>
      <c r="C27" s="88" t="s">
        <v>500</v>
      </c>
      <c r="D27" s="127">
        <v>45433</v>
      </c>
      <c r="E27" s="88" t="s">
        <v>501</v>
      </c>
      <c r="F27" s="88">
        <v>15</v>
      </c>
      <c r="G27" s="88" t="s">
        <v>502</v>
      </c>
      <c r="H27" s="141">
        <v>1</v>
      </c>
      <c r="I27" s="141">
        <v>2</v>
      </c>
      <c r="J27" s="141">
        <f t="shared" si="0"/>
        <v>2</v>
      </c>
      <c r="K27" s="55" t="s">
        <v>632</v>
      </c>
    </row>
    <row r="28" spans="1:31" s="18" customFormat="1" ht="15" customHeight="1" x14ac:dyDescent="0.2">
      <c r="A28" s="88" t="s">
        <v>385</v>
      </c>
      <c r="B28" s="88" t="s">
        <v>512</v>
      </c>
      <c r="C28" s="88" t="s">
        <v>513</v>
      </c>
      <c r="D28" s="127">
        <v>45433</v>
      </c>
      <c r="E28" s="88" t="s">
        <v>483</v>
      </c>
      <c r="F28" s="88">
        <v>27</v>
      </c>
      <c r="G28" s="88" t="s">
        <v>400</v>
      </c>
      <c r="H28" s="141">
        <v>1</v>
      </c>
      <c r="I28" s="141">
        <v>2</v>
      </c>
      <c r="J28" s="141">
        <f t="shared" si="0"/>
        <v>2</v>
      </c>
      <c r="K28" s="55" t="s">
        <v>630</v>
      </c>
    </row>
    <row r="29" spans="1:31" s="18" customFormat="1" ht="15" customHeight="1" x14ac:dyDescent="0.2">
      <c r="A29" s="18" t="s">
        <v>528</v>
      </c>
      <c r="B29" s="18" t="s">
        <v>529</v>
      </c>
      <c r="C29" s="18" t="s">
        <v>363</v>
      </c>
      <c r="D29" s="85">
        <v>45433</v>
      </c>
      <c r="E29" s="18" t="s">
        <v>485</v>
      </c>
      <c r="F29" s="18">
        <v>40</v>
      </c>
      <c r="G29" s="18" t="s">
        <v>67</v>
      </c>
      <c r="H29" s="142">
        <v>1</v>
      </c>
      <c r="I29" s="142">
        <v>2</v>
      </c>
      <c r="J29" s="141">
        <f t="shared" si="0"/>
        <v>2</v>
      </c>
      <c r="K29" s="18" t="s">
        <v>630</v>
      </c>
    </row>
    <row r="30" spans="1:31" s="18" customFormat="1" ht="15" customHeight="1" x14ac:dyDescent="0.2">
      <c r="A30" s="18" t="s">
        <v>164</v>
      </c>
      <c r="B30" s="18" t="s">
        <v>165</v>
      </c>
      <c r="C30" s="18" t="s">
        <v>166</v>
      </c>
      <c r="D30" s="85">
        <v>45433</v>
      </c>
      <c r="E30" s="18" t="s">
        <v>78</v>
      </c>
      <c r="F30" s="18">
        <v>23</v>
      </c>
      <c r="G30" s="18" t="s">
        <v>584</v>
      </c>
      <c r="H30" s="137">
        <v>1</v>
      </c>
      <c r="I30" s="137">
        <v>2</v>
      </c>
      <c r="J30" s="136">
        <f t="shared" si="0"/>
        <v>2</v>
      </c>
    </row>
    <row r="31" spans="1:31" s="18" customFormat="1" ht="15" customHeight="1" x14ac:dyDescent="0.2">
      <c r="A31" s="18" t="s">
        <v>87</v>
      </c>
      <c r="B31" s="18" t="s">
        <v>156</v>
      </c>
      <c r="C31" s="18" t="s">
        <v>157</v>
      </c>
      <c r="D31" s="85">
        <v>45433</v>
      </c>
      <c r="E31" s="18" t="s">
        <v>93</v>
      </c>
      <c r="F31" s="18">
        <v>48</v>
      </c>
      <c r="G31" s="18" t="s">
        <v>599</v>
      </c>
      <c r="H31" s="137">
        <v>1</v>
      </c>
      <c r="I31" s="137">
        <v>1</v>
      </c>
      <c r="J31" s="136">
        <f t="shared" si="0"/>
        <v>1</v>
      </c>
    </row>
    <row r="32" spans="1:31" s="18" customFormat="1" ht="15" customHeight="1" x14ac:dyDescent="0.2">
      <c r="A32" s="18" t="s">
        <v>164</v>
      </c>
      <c r="B32" s="18" t="s">
        <v>165</v>
      </c>
      <c r="C32" s="18" t="s">
        <v>166</v>
      </c>
      <c r="D32" s="85">
        <v>45433</v>
      </c>
      <c r="E32" s="18" t="s">
        <v>78</v>
      </c>
      <c r="F32" s="18">
        <v>23</v>
      </c>
      <c r="G32" s="18" t="s">
        <v>584</v>
      </c>
      <c r="H32" s="137">
        <v>1</v>
      </c>
      <c r="I32" s="137">
        <v>2</v>
      </c>
      <c r="J32" s="136">
        <f t="shared" si="0"/>
        <v>2</v>
      </c>
    </row>
    <row r="33" spans="1:31" s="18" customFormat="1" ht="15" customHeight="1" x14ac:dyDescent="0.2">
      <c r="A33" s="18" t="s">
        <v>87</v>
      </c>
      <c r="B33" s="18" t="s">
        <v>156</v>
      </c>
      <c r="C33" s="18" t="s">
        <v>157</v>
      </c>
      <c r="D33" s="85">
        <v>45433</v>
      </c>
      <c r="E33" s="18" t="s">
        <v>93</v>
      </c>
      <c r="F33" s="18">
        <v>48</v>
      </c>
      <c r="G33" s="18" t="s">
        <v>599</v>
      </c>
      <c r="H33" s="137">
        <v>1</v>
      </c>
      <c r="I33" s="137">
        <v>1</v>
      </c>
      <c r="J33" s="136">
        <f t="shared" si="0"/>
        <v>1</v>
      </c>
    </row>
    <row r="34" spans="1:31" s="18" customFormat="1" ht="15" customHeight="1" x14ac:dyDescent="0.2">
      <c r="A34" s="19" t="s">
        <v>317</v>
      </c>
      <c r="B34" s="19" t="s">
        <v>319</v>
      </c>
      <c r="C34" s="19"/>
      <c r="D34" s="56">
        <v>45434</v>
      </c>
      <c r="E34" s="17" t="s">
        <v>440</v>
      </c>
      <c r="F34" s="17"/>
      <c r="G34" s="17" t="s">
        <v>415</v>
      </c>
      <c r="H34" s="140">
        <v>13</v>
      </c>
      <c r="I34" s="141">
        <v>1</v>
      </c>
      <c r="J34" s="141">
        <f t="shared" si="0"/>
        <v>13</v>
      </c>
      <c r="K34" s="55" t="s">
        <v>628</v>
      </c>
      <c r="L34" s="18" t="s">
        <v>632</v>
      </c>
      <c r="M34" s="18" t="s">
        <v>633</v>
      </c>
      <c r="N34" s="18" t="s">
        <v>637</v>
      </c>
      <c r="O34" s="55" t="s">
        <v>634</v>
      </c>
      <c r="P34" s="18" t="s">
        <v>635</v>
      </c>
      <c r="Q34" s="18" t="s">
        <v>638</v>
      </c>
      <c r="R34" s="18" t="s">
        <v>639</v>
      </c>
      <c r="S34" s="18" t="s">
        <v>640</v>
      </c>
      <c r="T34" s="18" t="s">
        <v>636</v>
      </c>
      <c r="U34" s="18" t="s">
        <v>629</v>
      </c>
      <c r="V34" s="18" t="s">
        <v>630</v>
      </c>
      <c r="W34" s="18" t="s">
        <v>631</v>
      </c>
    </row>
    <row r="35" spans="1:31" s="18" customFormat="1" ht="15" customHeight="1" x14ac:dyDescent="0.2">
      <c r="A35" s="66" t="s">
        <v>0</v>
      </c>
      <c r="B35" s="66" t="s">
        <v>295</v>
      </c>
      <c r="C35" s="66" t="s">
        <v>296</v>
      </c>
      <c r="D35" s="76">
        <v>45434</v>
      </c>
      <c r="E35" s="66" t="s">
        <v>448</v>
      </c>
      <c r="F35" s="66">
        <v>12</v>
      </c>
      <c r="G35" s="66" t="s">
        <v>422</v>
      </c>
      <c r="H35" s="145">
        <v>0</v>
      </c>
      <c r="I35" s="141">
        <v>1.5</v>
      </c>
      <c r="J35" s="141">
        <f t="shared" si="0"/>
        <v>0</v>
      </c>
      <c r="K35" s="55"/>
    </row>
    <row r="36" spans="1:31" s="18" customFormat="1" ht="15" customHeight="1" x14ac:dyDescent="0.2">
      <c r="A36" s="88" t="s">
        <v>357</v>
      </c>
      <c r="B36" s="88" t="s">
        <v>494</v>
      </c>
      <c r="C36" s="88" t="s">
        <v>495</v>
      </c>
      <c r="D36" s="127">
        <v>45434</v>
      </c>
      <c r="E36" s="88" t="s">
        <v>335</v>
      </c>
      <c r="F36" s="88">
        <v>12</v>
      </c>
      <c r="G36" s="88" t="s">
        <v>336</v>
      </c>
      <c r="H36" s="141">
        <v>1</v>
      </c>
      <c r="I36" s="141">
        <v>2</v>
      </c>
      <c r="J36" s="141">
        <f t="shared" si="0"/>
        <v>2</v>
      </c>
      <c r="K36" s="55" t="s">
        <v>636</v>
      </c>
    </row>
    <row r="37" spans="1:31" s="18" customFormat="1" ht="15" customHeight="1" x14ac:dyDescent="0.2">
      <c r="A37" s="88" t="s">
        <v>350</v>
      </c>
      <c r="B37" s="88" t="s">
        <v>496</v>
      </c>
      <c r="C37" s="88" t="s">
        <v>621</v>
      </c>
      <c r="D37" s="127">
        <v>45434</v>
      </c>
      <c r="E37" s="88" t="s">
        <v>497</v>
      </c>
      <c r="F37" s="88">
        <v>11</v>
      </c>
      <c r="G37" s="88" t="s">
        <v>353</v>
      </c>
      <c r="H37" s="136">
        <v>1</v>
      </c>
      <c r="I37" s="136">
        <v>2</v>
      </c>
      <c r="J37" s="136">
        <f t="shared" si="0"/>
        <v>2</v>
      </c>
      <c r="K37" s="55"/>
    </row>
    <row r="38" spans="1:31" s="18" customFormat="1" ht="15" customHeight="1" x14ac:dyDescent="0.2">
      <c r="A38" s="88" t="s">
        <v>503</v>
      </c>
      <c r="B38" s="88" t="s">
        <v>504</v>
      </c>
      <c r="C38" s="88" t="s">
        <v>500</v>
      </c>
      <c r="D38" s="127">
        <v>45434</v>
      </c>
      <c r="E38" s="88" t="s">
        <v>505</v>
      </c>
      <c r="F38" s="88">
        <v>12</v>
      </c>
      <c r="G38" s="88" t="s">
        <v>506</v>
      </c>
      <c r="H38" s="141">
        <v>1</v>
      </c>
      <c r="I38" s="141">
        <v>2</v>
      </c>
      <c r="J38" s="141">
        <f t="shared" si="0"/>
        <v>2</v>
      </c>
      <c r="K38" s="55" t="s">
        <v>632</v>
      </c>
    </row>
    <row r="39" spans="1:31" s="18" customFormat="1" ht="15" customHeight="1" x14ac:dyDescent="0.2">
      <c r="A39" s="88" t="s">
        <v>365</v>
      </c>
      <c r="B39" s="88" t="s">
        <v>515</v>
      </c>
      <c r="C39" s="88" t="s">
        <v>513</v>
      </c>
      <c r="D39" s="127">
        <v>45434</v>
      </c>
      <c r="E39" s="88" t="s">
        <v>485</v>
      </c>
      <c r="F39" s="88">
        <v>27</v>
      </c>
      <c r="G39" s="88" t="s">
        <v>398</v>
      </c>
      <c r="H39" s="141">
        <v>1</v>
      </c>
      <c r="I39" s="141">
        <v>2</v>
      </c>
      <c r="J39" s="141">
        <f t="shared" si="0"/>
        <v>2</v>
      </c>
      <c r="K39" s="55" t="s">
        <v>628</v>
      </c>
    </row>
    <row r="40" spans="1:31" s="18" customFormat="1" ht="15" customHeight="1" x14ac:dyDescent="0.2">
      <c r="A40" s="18" t="s">
        <v>383</v>
      </c>
      <c r="B40" s="18" t="s">
        <v>377</v>
      </c>
      <c r="C40" s="18" t="s">
        <v>377</v>
      </c>
      <c r="D40" s="85">
        <v>45434</v>
      </c>
      <c r="E40" s="18" t="s">
        <v>531</v>
      </c>
      <c r="F40" s="18">
        <v>33</v>
      </c>
      <c r="G40" s="18" t="s">
        <v>402</v>
      </c>
      <c r="H40" s="137">
        <v>2</v>
      </c>
      <c r="I40" s="137">
        <v>2</v>
      </c>
      <c r="J40" s="136">
        <f t="shared" si="0"/>
        <v>4</v>
      </c>
      <c r="K40" s="18" t="s">
        <v>630</v>
      </c>
    </row>
    <row r="41" spans="1:31" s="18" customFormat="1" ht="15" customHeight="1" x14ac:dyDescent="0.2">
      <c r="A41" s="18" t="s">
        <v>245</v>
      </c>
      <c r="B41" s="18" t="s">
        <v>246</v>
      </c>
      <c r="C41" s="18" t="s">
        <v>50</v>
      </c>
      <c r="D41" s="85">
        <v>45434</v>
      </c>
      <c r="E41" s="18" t="s">
        <v>550</v>
      </c>
      <c r="F41" s="18">
        <v>10</v>
      </c>
      <c r="G41" s="18" t="s">
        <v>72</v>
      </c>
      <c r="H41" s="142">
        <v>1</v>
      </c>
      <c r="I41" s="142">
        <v>2</v>
      </c>
      <c r="J41" s="141">
        <f t="shared" si="0"/>
        <v>2</v>
      </c>
      <c r="K41" s="18" t="s">
        <v>632</v>
      </c>
    </row>
    <row r="42" spans="1:31" s="18" customFormat="1" ht="15" customHeight="1" x14ac:dyDescent="0.2">
      <c r="A42" s="18" t="s">
        <v>556</v>
      </c>
      <c r="B42" s="18" t="s">
        <v>557</v>
      </c>
      <c r="C42" s="18" t="s">
        <v>50</v>
      </c>
      <c r="D42" s="85">
        <v>45434</v>
      </c>
      <c r="E42" s="18" t="s">
        <v>558</v>
      </c>
      <c r="F42" s="18">
        <v>20</v>
      </c>
      <c r="G42" s="18" t="s">
        <v>67</v>
      </c>
      <c r="H42" s="137">
        <v>1</v>
      </c>
      <c r="I42" s="137">
        <v>2</v>
      </c>
      <c r="J42" s="136">
        <f t="shared" si="0"/>
        <v>2</v>
      </c>
    </row>
    <row r="43" spans="1:31" ht="15" customHeight="1" x14ac:dyDescent="0.3">
      <c r="A43" s="18" t="s">
        <v>219</v>
      </c>
      <c r="B43" s="18" t="s">
        <v>559</v>
      </c>
      <c r="C43" s="18" t="s">
        <v>619</v>
      </c>
      <c r="D43" s="85">
        <v>45434</v>
      </c>
      <c r="E43" s="18" t="s">
        <v>550</v>
      </c>
      <c r="F43" s="18">
        <v>19</v>
      </c>
      <c r="G43" s="18" t="s">
        <v>562</v>
      </c>
      <c r="H43" s="142">
        <v>1</v>
      </c>
      <c r="I43" s="142">
        <v>2</v>
      </c>
      <c r="J43" s="141">
        <f t="shared" si="0"/>
        <v>2</v>
      </c>
      <c r="K43" s="18" t="s">
        <v>637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15" customHeight="1" x14ac:dyDescent="0.3">
      <c r="A44" s="18" t="s">
        <v>566</v>
      </c>
      <c r="B44" s="18" t="s">
        <v>243</v>
      </c>
      <c r="C44" s="18" t="s">
        <v>620</v>
      </c>
      <c r="D44" s="85">
        <v>45434</v>
      </c>
      <c r="E44" s="18" t="s">
        <v>62</v>
      </c>
      <c r="F44" s="18">
        <v>21</v>
      </c>
      <c r="G44" s="18" t="s">
        <v>244</v>
      </c>
      <c r="H44" s="142">
        <v>1</v>
      </c>
      <c r="I44" s="142">
        <v>2</v>
      </c>
      <c r="J44" s="141">
        <f t="shared" si="0"/>
        <v>2</v>
      </c>
      <c r="K44" s="18" t="s">
        <v>630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ht="15" customHeight="1" x14ac:dyDescent="0.3">
      <c r="A45" s="18" t="s">
        <v>567</v>
      </c>
      <c r="B45" s="18" t="s">
        <v>568</v>
      </c>
      <c r="C45" s="18" t="s">
        <v>620</v>
      </c>
      <c r="D45" s="85">
        <v>45434</v>
      </c>
      <c r="E45" s="18" t="s">
        <v>57</v>
      </c>
      <c r="F45" s="18">
        <v>17</v>
      </c>
      <c r="G45" s="18" t="s">
        <v>224</v>
      </c>
      <c r="H45" s="142">
        <v>1</v>
      </c>
      <c r="I45" s="142">
        <v>2</v>
      </c>
      <c r="J45" s="141">
        <f t="shared" si="0"/>
        <v>2</v>
      </c>
      <c r="K45" s="18" t="s">
        <v>630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ht="15" customHeight="1" x14ac:dyDescent="0.3">
      <c r="A46" s="18" t="s">
        <v>168</v>
      </c>
      <c r="B46" s="18" t="s">
        <v>169</v>
      </c>
      <c r="C46" s="18" t="s">
        <v>166</v>
      </c>
      <c r="D46" s="85">
        <v>45434</v>
      </c>
      <c r="E46" s="18" t="s">
        <v>583</v>
      </c>
      <c r="F46" s="18">
        <v>22</v>
      </c>
      <c r="G46" s="18" t="s">
        <v>584</v>
      </c>
      <c r="H46" s="142">
        <v>1</v>
      </c>
      <c r="I46" s="142">
        <v>2</v>
      </c>
      <c r="J46" s="141">
        <f t="shared" si="0"/>
        <v>2</v>
      </c>
      <c r="K46" s="18" t="s">
        <v>637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ht="15" customHeight="1" x14ac:dyDescent="0.3">
      <c r="A47" s="18" t="s">
        <v>197</v>
      </c>
      <c r="B47" s="18" t="s">
        <v>198</v>
      </c>
      <c r="C47" s="18" t="s">
        <v>194</v>
      </c>
      <c r="D47" s="85">
        <v>45434</v>
      </c>
      <c r="E47" s="18" t="s">
        <v>62</v>
      </c>
      <c r="F47" s="18">
        <v>54</v>
      </c>
      <c r="G47" s="18" t="s">
        <v>439</v>
      </c>
      <c r="H47" s="137">
        <v>2</v>
      </c>
      <c r="I47" s="137">
        <v>2</v>
      </c>
      <c r="J47" s="136">
        <f t="shared" si="0"/>
        <v>4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ht="15" customHeight="1" x14ac:dyDescent="0.3">
      <c r="A48" s="18" t="s">
        <v>168</v>
      </c>
      <c r="B48" s="18" t="s">
        <v>169</v>
      </c>
      <c r="C48" s="18" t="s">
        <v>166</v>
      </c>
      <c r="D48" s="85">
        <v>45434</v>
      </c>
      <c r="E48" s="18" t="s">
        <v>583</v>
      </c>
      <c r="F48" s="18">
        <v>22</v>
      </c>
      <c r="G48" s="18" t="s">
        <v>584</v>
      </c>
      <c r="H48" s="142">
        <v>1</v>
      </c>
      <c r="I48" s="142">
        <v>2</v>
      </c>
      <c r="J48" s="141">
        <f t="shared" si="0"/>
        <v>2</v>
      </c>
      <c r="K48" s="18" t="s">
        <v>628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ht="15" customHeight="1" x14ac:dyDescent="0.3">
      <c r="A49" s="18" t="s">
        <v>197</v>
      </c>
      <c r="B49" s="18" t="s">
        <v>198</v>
      </c>
      <c r="C49" s="18" t="s">
        <v>194</v>
      </c>
      <c r="D49" s="85">
        <v>45434</v>
      </c>
      <c r="E49" s="18" t="s">
        <v>62</v>
      </c>
      <c r="F49" s="18">
        <v>54</v>
      </c>
      <c r="G49" s="18" t="s">
        <v>439</v>
      </c>
      <c r="H49" s="137">
        <v>2</v>
      </c>
      <c r="I49" s="137">
        <v>2</v>
      </c>
      <c r="J49" s="136">
        <f t="shared" si="0"/>
        <v>4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ht="15" customHeight="1" x14ac:dyDescent="0.3">
      <c r="A50" s="19"/>
      <c r="B50" s="19" t="s">
        <v>321</v>
      </c>
      <c r="C50" s="19"/>
      <c r="D50" s="56">
        <v>45435</v>
      </c>
      <c r="E50" s="17" t="s">
        <v>440</v>
      </c>
      <c r="F50" s="17"/>
      <c r="G50" s="17" t="s">
        <v>415</v>
      </c>
      <c r="H50" s="140">
        <v>13</v>
      </c>
      <c r="I50" s="141">
        <v>1</v>
      </c>
      <c r="J50" s="141">
        <f t="shared" si="0"/>
        <v>13</v>
      </c>
      <c r="K50" s="55" t="s">
        <v>628</v>
      </c>
      <c r="L50" s="18" t="s">
        <v>632</v>
      </c>
      <c r="M50" s="18" t="s">
        <v>633</v>
      </c>
      <c r="N50" s="18" t="s">
        <v>637</v>
      </c>
      <c r="O50" s="55" t="s">
        <v>634</v>
      </c>
      <c r="P50" s="18" t="s">
        <v>635</v>
      </c>
      <c r="Q50" s="18" t="s">
        <v>638</v>
      </c>
      <c r="R50" s="18" t="s">
        <v>639</v>
      </c>
      <c r="S50" s="18" t="s">
        <v>640</v>
      </c>
      <c r="T50" s="18" t="s">
        <v>636</v>
      </c>
      <c r="U50" s="18" t="s">
        <v>629</v>
      </c>
      <c r="V50" s="18" t="s">
        <v>630</v>
      </c>
      <c r="W50" s="18" t="s">
        <v>631</v>
      </c>
      <c r="X50" s="18"/>
      <c r="Y50" s="18"/>
      <c r="Z50" s="18"/>
      <c r="AA50" s="18"/>
      <c r="AB50" s="18"/>
      <c r="AC50" s="18"/>
      <c r="AD50" s="18"/>
      <c r="AE50" s="18"/>
    </row>
    <row r="51" spans="1:31" ht="15" customHeight="1" x14ac:dyDescent="0.3">
      <c r="A51" s="66" t="s">
        <v>280</v>
      </c>
      <c r="B51" s="66" t="s">
        <v>281</v>
      </c>
      <c r="C51" s="66" t="s">
        <v>282</v>
      </c>
      <c r="D51" s="81">
        <v>45435</v>
      </c>
      <c r="E51" s="82" t="s">
        <v>450</v>
      </c>
      <c r="F51" s="66">
        <v>91</v>
      </c>
      <c r="G51" s="66" t="s">
        <v>76</v>
      </c>
      <c r="H51" s="134">
        <v>3</v>
      </c>
      <c r="I51" s="136">
        <v>2</v>
      </c>
      <c r="J51" s="136">
        <f t="shared" si="0"/>
        <v>6</v>
      </c>
      <c r="K51" s="55" t="s">
        <v>632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ht="15" customHeight="1" x14ac:dyDescent="0.3">
      <c r="A52" s="66" t="s">
        <v>40</v>
      </c>
      <c r="B52" s="66" t="s">
        <v>278</v>
      </c>
      <c r="C52" s="66" t="s">
        <v>454</v>
      </c>
      <c r="D52" s="76">
        <v>45435</v>
      </c>
      <c r="E52" s="66" t="s">
        <v>442</v>
      </c>
      <c r="F52" s="66">
        <v>60</v>
      </c>
      <c r="G52" s="66" t="s">
        <v>70</v>
      </c>
      <c r="H52" s="134">
        <v>2</v>
      </c>
      <c r="I52" s="136">
        <v>1.5</v>
      </c>
      <c r="J52" s="136">
        <f t="shared" si="0"/>
        <v>3</v>
      </c>
      <c r="K52" s="55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ht="15" customHeight="1" x14ac:dyDescent="0.3">
      <c r="A53" s="88" t="s">
        <v>113</v>
      </c>
      <c r="B53" s="88" t="s">
        <v>114</v>
      </c>
      <c r="C53" s="88" t="s">
        <v>110</v>
      </c>
      <c r="D53" s="80">
        <v>45435</v>
      </c>
      <c r="E53" s="17" t="s">
        <v>461</v>
      </c>
      <c r="F53" s="17">
        <v>21</v>
      </c>
      <c r="G53" s="17" t="s">
        <v>462</v>
      </c>
      <c r="H53" s="140">
        <v>1</v>
      </c>
      <c r="I53" s="141">
        <v>2</v>
      </c>
      <c r="J53" s="141">
        <f t="shared" si="0"/>
        <v>2</v>
      </c>
      <c r="K53" s="55" t="s">
        <v>628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ht="15" customHeight="1" x14ac:dyDescent="0.3">
      <c r="A54" s="88" t="s">
        <v>116</v>
      </c>
      <c r="B54" s="88" t="s">
        <v>117</v>
      </c>
      <c r="C54" s="88" t="s">
        <v>110</v>
      </c>
      <c r="D54" s="56">
        <v>45435</v>
      </c>
      <c r="E54" s="17" t="s">
        <v>57</v>
      </c>
      <c r="F54" s="17">
        <v>105</v>
      </c>
      <c r="G54" s="17" t="s">
        <v>463</v>
      </c>
      <c r="H54" s="135">
        <v>4</v>
      </c>
      <c r="I54" s="136">
        <v>2</v>
      </c>
      <c r="J54" s="136">
        <f t="shared" si="0"/>
        <v>8</v>
      </c>
      <c r="K54" s="55" t="s">
        <v>628</v>
      </c>
      <c r="L54" s="18" t="s">
        <v>629</v>
      </c>
      <c r="M54" s="18" t="s">
        <v>630</v>
      </c>
      <c r="N54" s="18" t="s">
        <v>631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ht="15" customHeight="1" x14ac:dyDescent="0.3">
      <c r="A55" s="88" t="s">
        <v>332</v>
      </c>
      <c r="B55" s="88" t="s">
        <v>486</v>
      </c>
      <c r="C55" s="88" t="s">
        <v>487</v>
      </c>
      <c r="D55" s="127">
        <v>45435</v>
      </c>
      <c r="E55" s="88" t="s">
        <v>335</v>
      </c>
      <c r="F55" s="88">
        <v>11</v>
      </c>
      <c r="G55" s="88" t="s">
        <v>336</v>
      </c>
      <c r="H55" s="136">
        <v>1</v>
      </c>
      <c r="I55" s="136">
        <v>2</v>
      </c>
      <c r="J55" s="136">
        <f t="shared" si="0"/>
        <v>2</v>
      </c>
      <c r="K55" s="55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ht="15" customHeight="1" x14ac:dyDescent="0.3">
      <c r="A56" s="88" t="s">
        <v>507</v>
      </c>
      <c r="B56" s="88" t="s">
        <v>508</v>
      </c>
      <c r="C56" s="88" t="s">
        <v>500</v>
      </c>
      <c r="D56" s="127">
        <v>45435</v>
      </c>
      <c r="E56" s="88" t="s">
        <v>505</v>
      </c>
      <c r="F56" s="88">
        <v>13</v>
      </c>
      <c r="G56" s="88" t="s">
        <v>72</v>
      </c>
      <c r="H56" s="136">
        <v>1</v>
      </c>
      <c r="I56" s="136">
        <v>2</v>
      </c>
      <c r="J56" s="136">
        <f t="shared" si="0"/>
        <v>2</v>
      </c>
      <c r="K56" s="55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18" customFormat="1" ht="15" customHeight="1" x14ac:dyDescent="0.2">
      <c r="A57" s="88" t="s">
        <v>523</v>
      </c>
      <c r="B57" s="88" t="s">
        <v>524</v>
      </c>
      <c r="C57" s="88" t="s">
        <v>372</v>
      </c>
      <c r="D57" s="127">
        <v>45435</v>
      </c>
      <c r="E57" s="88" t="s">
        <v>483</v>
      </c>
      <c r="F57" s="88">
        <v>40</v>
      </c>
      <c r="G57" s="88" t="s">
        <v>623</v>
      </c>
      <c r="H57" s="136">
        <v>2</v>
      </c>
      <c r="I57" s="136">
        <v>2</v>
      </c>
      <c r="J57" s="136">
        <f t="shared" si="0"/>
        <v>4</v>
      </c>
      <c r="K57" s="55" t="s">
        <v>630</v>
      </c>
    </row>
    <row r="58" spans="1:31" s="18" customFormat="1" ht="15" customHeight="1" x14ac:dyDescent="0.2">
      <c r="A58" s="88" t="s">
        <v>378</v>
      </c>
      <c r="B58" s="88" t="s">
        <v>379</v>
      </c>
      <c r="C58" s="88" t="s">
        <v>380</v>
      </c>
      <c r="D58" s="127">
        <v>45435</v>
      </c>
      <c r="E58" s="88" t="s">
        <v>335</v>
      </c>
      <c r="F58" s="88">
        <v>40</v>
      </c>
      <c r="G58" s="88" t="s">
        <v>624</v>
      </c>
      <c r="H58" s="136">
        <v>2</v>
      </c>
      <c r="I58" s="136">
        <v>2</v>
      </c>
      <c r="J58" s="136">
        <f t="shared" si="0"/>
        <v>4</v>
      </c>
      <c r="K58" s="55"/>
    </row>
    <row r="59" spans="1:31" s="18" customFormat="1" ht="15" customHeight="1" x14ac:dyDescent="0.2">
      <c r="A59" s="18" t="s">
        <v>552</v>
      </c>
      <c r="B59" s="18" t="s">
        <v>553</v>
      </c>
      <c r="C59" s="18" t="s">
        <v>50</v>
      </c>
      <c r="D59" s="85">
        <v>45435</v>
      </c>
      <c r="E59" s="18" t="s">
        <v>554</v>
      </c>
      <c r="F59" s="18">
        <v>35</v>
      </c>
      <c r="G59" s="18" t="s">
        <v>555</v>
      </c>
      <c r="H59" s="137">
        <v>2</v>
      </c>
      <c r="I59" s="137">
        <v>2</v>
      </c>
      <c r="J59" s="136">
        <f t="shared" si="0"/>
        <v>4</v>
      </c>
      <c r="K59" s="18" t="s">
        <v>630</v>
      </c>
    </row>
    <row r="60" spans="1:31" s="18" customFormat="1" ht="15" customHeight="1" x14ac:dyDescent="0.2">
      <c r="A60" s="18" t="s">
        <v>208</v>
      </c>
      <c r="B60" s="18" t="s">
        <v>563</v>
      </c>
      <c r="C60" s="18" t="s">
        <v>620</v>
      </c>
      <c r="D60" s="85">
        <v>45435</v>
      </c>
      <c r="E60" s="18" t="s">
        <v>57</v>
      </c>
      <c r="F60" s="18">
        <v>21</v>
      </c>
      <c r="G60" s="18" t="s">
        <v>58</v>
      </c>
      <c r="H60" s="142">
        <v>1</v>
      </c>
      <c r="I60" s="142">
        <v>2</v>
      </c>
      <c r="J60" s="141">
        <f t="shared" si="0"/>
        <v>2</v>
      </c>
      <c r="K60" s="18" t="s">
        <v>632</v>
      </c>
    </row>
    <row r="61" spans="1:31" s="18" customFormat="1" ht="15" customHeight="1" x14ac:dyDescent="0.2">
      <c r="A61" s="18" t="s">
        <v>240</v>
      </c>
      <c r="B61" s="18" t="s">
        <v>565</v>
      </c>
      <c r="C61" s="18" t="s">
        <v>620</v>
      </c>
      <c r="D61" s="85">
        <v>45435</v>
      </c>
      <c r="E61" s="18" t="s">
        <v>62</v>
      </c>
      <c r="F61" s="18">
        <v>23</v>
      </c>
      <c r="G61" s="18" t="s">
        <v>58</v>
      </c>
      <c r="H61" s="142">
        <v>1</v>
      </c>
      <c r="I61" s="142">
        <v>2</v>
      </c>
      <c r="J61" s="141">
        <f t="shared" si="0"/>
        <v>2</v>
      </c>
      <c r="K61" s="18" t="s">
        <v>630</v>
      </c>
    </row>
    <row r="62" spans="1:31" s="18" customFormat="1" ht="15" customHeight="1" x14ac:dyDescent="0.2">
      <c r="A62" s="18" t="s">
        <v>225</v>
      </c>
      <c r="B62" s="18" t="s">
        <v>569</v>
      </c>
      <c r="C62" s="18" t="s">
        <v>227</v>
      </c>
      <c r="D62" s="85">
        <v>45435</v>
      </c>
      <c r="E62" s="18" t="s">
        <v>571</v>
      </c>
      <c r="F62" s="18">
        <v>22</v>
      </c>
      <c r="G62" s="18" t="s">
        <v>224</v>
      </c>
      <c r="H62" s="137">
        <v>1</v>
      </c>
      <c r="I62" s="137">
        <v>1</v>
      </c>
      <c r="J62" s="136">
        <f t="shared" si="0"/>
        <v>1</v>
      </c>
    </row>
    <row r="63" spans="1:31" s="18" customFormat="1" ht="15" customHeight="1" x14ac:dyDescent="0.2">
      <c r="A63" s="18" t="s">
        <v>231</v>
      </c>
      <c r="B63" s="18" t="s">
        <v>572</v>
      </c>
      <c r="C63" s="18" t="s">
        <v>227</v>
      </c>
      <c r="D63" s="85">
        <v>45435</v>
      </c>
      <c r="E63" s="18" t="s">
        <v>573</v>
      </c>
      <c r="F63" s="18">
        <v>27</v>
      </c>
      <c r="G63" s="18" t="s">
        <v>574</v>
      </c>
      <c r="H63" s="137">
        <v>1</v>
      </c>
      <c r="I63" s="137">
        <v>1</v>
      </c>
      <c r="J63" s="136">
        <f t="shared" si="0"/>
        <v>1</v>
      </c>
    </row>
    <row r="64" spans="1:31" s="18" customFormat="1" ht="15" customHeight="1" x14ac:dyDescent="0.2">
      <c r="A64" s="18" t="s">
        <v>159</v>
      </c>
      <c r="B64" s="18" t="s">
        <v>160</v>
      </c>
      <c r="C64" s="18" t="s">
        <v>161</v>
      </c>
      <c r="D64" s="85">
        <v>45435</v>
      </c>
      <c r="E64" s="18" t="s">
        <v>65</v>
      </c>
      <c r="F64" s="18" t="s">
        <v>585</v>
      </c>
      <c r="G64" s="18" t="s">
        <v>586</v>
      </c>
      <c r="H64" s="142">
        <v>0</v>
      </c>
      <c r="I64" s="142">
        <v>2</v>
      </c>
      <c r="J64" s="141">
        <f t="shared" si="0"/>
        <v>0</v>
      </c>
    </row>
    <row r="65" spans="1:31" s="18" customFormat="1" ht="10.199999999999999" x14ac:dyDescent="0.2">
      <c r="A65" s="18" t="s">
        <v>185</v>
      </c>
      <c r="B65" s="18" t="s">
        <v>186</v>
      </c>
      <c r="C65" s="18" t="s">
        <v>180</v>
      </c>
      <c r="D65" s="85">
        <v>45435</v>
      </c>
      <c r="E65" s="18" t="s">
        <v>583</v>
      </c>
      <c r="F65" s="18">
        <v>13</v>
      </c>
      <c r="G65" s="18" t="s">
        <v>187</v>
      </c>
      <c r="H65" s="142">
        <v>0</v>
      </c>
      <c r="I65" s="142">
        <v>2</v>
      </c>
      <c r="J65" s="141">
        <f t="shared" si="0"/>
        <v>0</v>
      </c>
    </row>
    <row r="66" spans="1:31" s="18" customFormat="1" ht="10.199999999999999" x14ac:dyDescent="0.2">
      <c r="A66" s="18" t="s">
        <v>159</v>
      </c>
      <c r="B66" s="18" t="s">
        <v>160</v>
      </c>
      <c r="C66" s="18" t="s">
        <v>161</v>
      </c>
      <c r="D66" s="85">
        <v>45435</v>
      </c>
      <c r="E66" s="18" t="s">
        <v>65</v>
      </c>
      <c r="F66" s="18" t="s">
        <v>585</v>
      </c>
      <c r="G66" s="18" t="s">
        <v>586</v>
      </c>
      <c r="H66" s="137">
        <v>0</v>
      </c>
      <c r="I66" s="137">
        <v>2</v>
      </c>
      <c r="J66" s="136">
        <f t="shared" si="0"/>
        <v>0</v>
      </c>
    </row>
    <row r="67" spans="1:31" s="18" customFormat="1" ht="10.199999999999999" x14ac:dyDescent="0.2">
      <c r="A67" s="18" t="s">
        <v>185</v>
      </c>
      <c r="B67" s="18" t="s">
        <v>186</v>
      </c>
      <c r="C67" s="18" t="s">
        <v>180</v>
      </c>
      <c r="D67" s="85">
        <v>45435</v>
      </c>
      <c r="E67" s="18" t="s">
        <v>583</v>
      </c>
      <c r="F67" s="18">
        <v>13</v>
      </c>
      <c r="G67" s="18" t="s">
        <v>187</v>
      </c>
      <c r="H67" s="142">
        <v>0</v>
      </c>
      <c r="I67" s="142">
        <v>2</v>
      </c>
      <c r="J67" s="141">
        <f t="shared" si="0"/>
        <v>0</v>
      </c>
    </row>
    <row r="68" spans="1:31" s="18" customFormat="1" ht="10.199999999999999" x14ac:dyDescent="0.2">
      <c r="A68" s="19" t="s">
        <v>80</v>
      </c>
      <c r="B68" s="19" t="s">
        <v>81</v>
      </c>
      <c r="C68" s="19"/>
      <c r="D68" s="56">
        <v>45436</v>
      </c>
      <c r="E68" s="17" t="s">
        <v>440</v>
      </c>
      <c r="F68" s="17"/>
      <c r="G68" s="17" t="s">
        <v>415</v>
      </c>
      <c r="H68" s="140">
        <v>13</v>
      </c>
      <c r="I68" s="141">
        <v>1</v>
      </c>
      <c r="J68" s="141">
        <f t="shared" ref="J68:J125" si="1">PRODUCT(H68,I68)</f>
        <v>13</v>
      </c>
      <c r="K68" s="55" t="s">
        <v>628</v>
      </c>
      <c r="L68" s="18" t="s">
        <v>632</v>
      </c>
      <c r="M68" s="18" t="s">
        <v>633</v>
      </c>
      <c r="N68" s="18" t="s">
        <v>637</v>
      </c>
      <c r="O68" s="55" t="s">
        <v>634</v>
      </c>
      <c r="P68" s="18" t="s">
        <v>635</v>
      </c>
      <c r="Q68" s="18" t="s">
        <v>638</v>
      </c>
      <c r="R68" s="18" t="s">
        <v>639</v>
      </c>
      <c r="S68" s="18" t="s">
        <v>640</v>
      </c>
      <c r="T68" s="18" t="s">
        <v>636</v>
      </c>
      <c r="U68" s="18" t="s">
        <v>629</v>
      </c>
      <c r="V68" s="18" t="s">
        <v>630</v>
      </c>
      <c r="W68" s="18" t="s">
        <v>631</v>
      </c>
    </row>
    <row r="69" spans="1:31" s="18" customFormat="1" ht="10.199999999999999" x14ac:dyDescent="0.2">
      <c r="A69" s="66" t="s">
        <v>257</v>
      </c>
      <c r="B69" s="66" t="s">
        <v>258</v>
      </c>
      <c r="C69" s="66" t="s">
        <v>255</v>
      </c>
      <c r="D69" s="76">
        <v>45436</v>
      </c>
      <c r="E69" s="66" t="s">
        <v>625</v>
      </c>
      <c r="F69" s="66">
        <v>168</v>
      </c>
      <c r="G69" s="66" t="s">
        <v>260</v>
      </c>
      <c r="H69" s="147">
        <v>6</v>
      </c>
      <c r="I69" s="148">
        <v>3.5</v>
      </c>
      <c r="J69" s="148">
        <f t="shared" si="1"/>
        <v>21</v>
      </c>
      <c r="K69" s="55" t="s">
        <v>632</v>
      </c>
      <c r="L69" s="18" t="s">
        <v>637</v>
      </c>
    </row>
    <row r="70" spans="1:31" x14ac:dyDescent="0.3">
      <c r="A70" s="88" t="s">
        <v>134</v>
      </c>
      <c r="B70" s="88" t="s">
        <v>135</v>
      </c>
      <c r="C70" s="88" t="s">
        <v>131</v>
      </c>
      <c r="D70" s="56">
        <v>45436</v>
      </c>
      <c r="E70" s="17" t="s">
        <v>472</v>
      </c>
      <c r="F70" s="17">
        <v>67</v>
      </c>
      <c r="G70" s="17" t="s">
        <v>70</v>
      </c>
      <c r="H70" s="135">
        <v>2</v>
      </c>
      <c r="I70" s="136">
        <v>2</v>
      </c>
      <c r="J70" s="136">
        <f t="shared" si="1"/>
        <v>4</v>
      </c>
      <c r="K70" s="18" t="s">
        <v>637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 x14ac:dyDescent="0.3">
      <c r="A71" s="88" t="s">
        <v>143</v>
      </c>
      <c r="B71" s="88" t="s">
        <v>144</v>
      </c>
      <c r="C71" s="88" t="s">
        <v>145</v>
      </c>
      <c r="D71" s="56">
        <v>45436</v>
      </c>
      <c r="E71" s="17" t="s">
        <v>78</v>
      </c>
      <c r="F71" s="17">
        <v>98</v>
      </c>
      <c r="G71" s="17" t="s">
        <v>476</v>
      </c>
      <c r="H71" s="135">
        <v>3</v>
      </c>
      <c r="I71" s="136">
        <v>2</v>
      </c>
      <c r="J71" s="136">
        <f t="shared" si="1"/>
        <v>6</v>
      </c>
      <c r="K71" s="55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 x14ac:dyDescent="0.3">
      <c r="A72" s="88" t="s">
        <v>146</v>
      </c>
      <c r="B72" s="88" t="s">
        <v>147</v>
      </c>
      <c r="C72" s="88" t="s">
        <v>145</v>
      </c>
      <c r="D72" s="56">
        <v>45436</v>
      </c>
      <c r="E72" s="17" t="s">
        <v>65</v>
      </c>
      <c r="F72" s="17">
        <v>76</v>
      </c>
      <c r="G72" s="17" t="s">
        <v>477</v>
      </c>
      <c r="H72" s="135">
        <v>3</v>
      </c>
      <c r="I72" s="136">
        <v>2</v>
      </c>
      <c r="J72" s="136">
        <f t="shared" si="1"/>
        <v>6</v>
      </c>
      <c r="K72" s="55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 x14ac:dyDescent="0.3">
      <c r="A73" s="88" t="s">
        <v>488</v>
      </c>
      <c r="B73" s="88" t="s">
        <v>489</v>
      </c>
      <c r="C73" s="88" t="s">
        <v>487</v>
      </c>
      <c r="D73" s="127">
        <v>45436</v>
      </c>
      <c r="E73" s="88" t="s">
        <v>490</v>
      </c>
      <c r="F73" s="88">
        <v>12</v>
      </c>
      <c r="G73" s="88" t="s">
        <v>224</v>
      </c>
      <c r="H73" s="141">
        <v>1</v>
      </c>
      <c r="I73" s="141">
        <v>3</v>
      </c>
      <c r="J73" s="141">
        <f t="shared" si="1"/>
        <v>3</v>
      </c>
      <c r="K73" s="55" t="s">
        <v>628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x14ac:dyDescent="0.3">
      <c r="A74" s="18" t="s">
        <v>387</v>
      </c>
      <c r="B74" s="18" t="s">
        <v>388</v>
      </c>
      <c r="C74" s="18" t="s">
        <v>534</v>
      </c>
      <c r="D74" s="85">
        <v>45436</v>
      </c>
      <c r="E74" s="18" t="s">
        <v>343</v>
      </c>
      <c r="F74" s="18">
        <v>30</v>
      </c>
      <c r="G74" s="18" t="s">
        <v>403</v>
      </c>
      <c r="H74" s="137">
        <v>1</v>
      </c>
      <c r="I74" s="137">
        <v>1</v>
      </c>
      <c r="J74" s="136">
        <f t="shared" si="1"/>
        <v>1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x14ac:dyDescent="0.3">
      <c r="A75" s="18" t="s">
        <v>394</v>
      </c>
      <c r="B75" s="18" t="s">
        <v>395</v>
      </c>
      <c r="C75" s="18" t="s">
        <v>534</v>
      </c>
      <c r="D75" s="85">
        <v>45436</v>
      </c>
      <c r="E75" s="18" t="s">
        <v>627</v>
      </c>
      <c r="F75" s="18">
        <v>30</v>
      </c>
      <c r="G75" s="18" t="s">
        <v>73</v>
      </c>
      <c r="H75" s="137">
        <v>1</v>
      </c>
      <c r="I75" s="137">
        <v>1</v>
      </c>
      <c r="J75" s="136">
        <f t="shared" si="1"/>
        <v>1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x14ac:dyDescent="0.3">
      <c r="A76" s="18" t="s">
        <v>548</v>
      </c>
      <c r="B76" s="18" t="s">
        <v>549</v>
      </c>
      <c r="C76" s="18" t="s">
        <v>50</v>
      </c>
      <c r="D76" s="85">
        <v>45436</v>
      </c>
      <c r="E76" s="18" t="s">
        <v>550</v>
      </c>
      <c r="F76" s="18">
        <v>19</v>
      </c>
      <c r="G76" s="18" t="s">
        <v>61</v>
      </c>
      <c r="H76" s="137">
        <v>1</v>
      </c>
      <c r="I76" s="137">
        <v>2</v>
      </c>
      <c r="J76" s="136">
        <f t="shared" si="1"/>
        <v>2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x14ac:dyDescent="0.3">
      <c r="A77" s="18" t="s">
        <v>46</v>
      </c>
      <c r="B77" s="18" t="s">
        <v>176</v>
      </c>
      <c r="C77" s="18" t="s">
        <v>173</v>
      </c>
      <c r="D77" s="72">
        <v>45436</v>
      </c>
      <c r="E77" s="19" t="s">
        <v>604</v>
      </c>
      <c r="F77" s="71">
        <v>1</v>
      </c>
      <c r="G77" s="71" t="s">
        <v>605</v>
      </c>
      <c r="H77" s="142">
        <v>0</v>
      </c>
      <c r="I77" s="142">
        <v>6</v>
      </c>
      <c r="J77" s="141">
        <f t="shared" si="1"/>
        <v>0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x14ac:dyDescent="0.3">
      <c r="A78" s="18" t="s">
        <v>47</v>
      </c>
      <c r="B78" s="18" t="s">
        <v>172</v>
      </c>
      <c r="C78" s="18" t="s">
        <v>173</v>
      </c>
      <c r="D78" s="72">
        <v>45436</v>
      </c>
      <c r="E78" s="19" t="s">
        <v>604</v>
      </c>
      <c r="F78" s="71">
        <v>42</v>
      </c>
      <c r="G78" s="71" t="s">
        <v>605</v>
      </c>
      <c r="H78" s="142">
        <v>0</v>
      </c>
      <c r="I78" s="142">
        <v>6</v>
      </c>
      <c r="J78" s="141">
        <f t="shared" si="1"/>
        <v>0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x14ac:dyDescent="0.3">
      <c r="A79" s="18" t="s">
        <v>199</v>
      </c>
      <c r="B79" s="18" t="s">
        <v>200</v>
      </c>
      <c r="C79" s="18" t="s">
        <v>173</v>
      </c>
      <c r="D79" s="72">
        <v>45436</v>
      </c>
      <c r="E79" s="19" t="s">
        <v>604</v>
      </c>
      <c r="F79" s="71">
        <v>32</v>
      </c>
      <c r="G79" s="71" t="s">
        <v>605</v>
      </c>
      <c r="H79" s="142">
        <v>0</v>
      </c>
      <c r="I79" s="142">
        <v>6</v>
      </c>
      <c r="J79" s="141">
        <f t="shared" si="1"/>
        <v>0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x14ac:dyDescent="0.3">
      <c r="A80" s="18" t="s">
        <v>203</v>
      </c>
      <c r="B80" s="18" t="s">
        <v>204</v>
      </c>
      <c r="C80" s="18" t="s">
        <v>205</v>
      </c>
      <c r="D80" s="85">
        <v>45436</v>
      </c>
      <c r="E80" s="18" t="s">
        <v>62</v>
      </c>
      <c r="F80" s="18">
        <v>47</v>
      </c>
      <c r="G80" s="18" t="s">
        <v>589</v>
      </c>
      <c r="H80" s="142">
        <v>1</v>
      </c>
      <c r="I80" s="142">
        <v>2</v>
      </c>
      <c r="J80" s="141">
        <f t="shared" si="1"/>
        <v>2</v>
      </c>
      <c r="K80" s="18" t="s">
        <v>632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x14ac:dyDescent="0.3">
      <c r="A81" s="18" t="s">
        <v>206</v>
      </c>
      <c r="B81" s="18" t="s">
        <v>207</v>
      </c>
      <c r="C81" s="18" t="s">
        <v>205</v>
      </c>
      <c r="D81" s="85">
        <v>45436</v>
      </c>
      <c r="E81" s="18" t="s">
        <v>57</v>
      </c>
      <c r="F81" s="18">
        <v>43</v>
      </c>
      <c r="G81" s="18" t="s">
        <v>590</v>
      </c>
      <c r="H81" s="137">
        <v>2</v>
      </c>
      <c r="I81" s="137">
        <v>2</v>
      </c>
      <c r="J81" s="136">
        <f t="shared" si="1"/>
        <v>4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x14ac:dyDescent="0.3">
      <c r="A82" s="18" t="s">
        <v>46</v>
      </c>
      <c r="B82" s="18" t="s">
        <v>176</v>
      </c>
      <c r="C82" s="18" t="s">
        <v>173</v>
      </c>
      <c r="D82" s="85">
        <v>45436</v>
      </c>
      <c r="E82" s="18" t="s">
        <v>604</v>
      </c>
      <c r="F82" s="18">
        <v>1</v>
      </c>
      <c r="G82" s="18" t="s">
        <v>605</v>
      </c>
      <c r="H82" s="142">
        <v>0</v>
      </c>
      <c r="I82" s="142">
        <v>6</v>
      </c>
      <c r="J82" s="141">
        <f t="shared" si="1"/>
        <v>0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x14ac:dyDescent="0.3">
      <c r="A83" s="18" t="s">
        <v>47</v>
      </c>
      <c r="B83" s="18" t="s">
        <v>172</v>
      </c>
      <c r="C83" s="18" t="s">
        <v>173</v>
      </c>
      <c r="D83" s="85">
        <v>45436</v>
      </c>
      <c r="E83" s="18" t="s">
        <v>604</v>
      </c>
      <c r="F83" s="18">
        <v>42</v>
      </c>
      <c r="G83" s="18" t="s">
        <v>605</v>
      </c>
      <c r="H83" s="142">
        <v>0</v>
      </c>
      <c r="I83" s="142">
        <v>6</v>
      </c>
      <c r="J83" s="141">
        <f t="shared" si="1"/>
        <v>0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x14ac:dyDescent="0.3">
      <c r="A84" s="18" t="s">
        <v>199</v>
      </c>
      <c r="B84" s="18" t="s">
        <v>200</v>
      </c>
      <c r="C84" s="18" t="s">
        <v>173</v>
      </c>
      <c r="D84" s="85">
        <v>45436</v>
      </c>
      <c r="E84" s="18" t="s">
        <v>604</v>
      </c>
      <c r="F84" s="18">
        <v>32</v>
      </c>
      <c r="G84" s="18" t="s">
        <v>605</v>
      </c>
      <c r="H84" s="142">
        <v>0</v>
      </c>
      <c r="I84" s="142">
        <v>6</v>
      </c>
      <c r="J84" s="141">
        <f t="shared" si="1"/>
        <v>0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x14ac:dyDescent="0.3">
      <c r="A85" s="18" t="s">
        <v>203</v>
      </c>
      <c r="B85" s="18" t="s">
        <v>204</v>
      </c>
      <c r="C85" s="18" t="s">
        <v>205</v>
      </c>
      <c r="D85" s="85">
        <v>45436</v>
      </c>
      <c r="E85" s="18" t="s">
        <v>62</v>
      </c>
      <c r="F85" s="18">
        <v>47</v>
      </c>
      <c r="G85" s="18" t="s">
        <v>589</v>
      </c>
      <c r="H85" s="142">
        <v>1</v>
      </c>
      <c r="I85" s="142">
        <v>2</v>
      </c>
      <c r="J85" s="141">
        <f t="shared" si="1"/>
        <v>2</v>
      </c>
      <c r="K85" s="18" t="s">
        <v>637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x14ac:dyDescent="0.3">
      <c r="A86" s="18" t="s">
        <v>206</v>
      </c>
      <c r="B86" s="18" t="s">
        <v>207</v>
      </c>
      <c r="C86" s="18" t="s">
        <v>205</v>
      </c>
      <c r="D86" s="85">
        <v>45436</v>
      </c>
      <c r="E86" s="18" t="s">
        <v>57</v>
      </c>
      <c r="F86" s="18">
        <v>43</v>
      </c>
      <c r="G86" s="18" t="s">
        <v>590</v>
      </c>
      <c r="H86" s="137">
        <v>2</v>
      </c>
      <c r="I86" s="137">
        <v>2</v>
      </c>
      <c r="J86" s="136">
        <f t="shared" si="1"/>
        <v>4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x14ac:dyDescent="0.3">
      <c r="A87" s="66" t="s">
        <v>253</v>
      </c>
      <c r="B87" s="66" t="s">
        <v>254</v>
      </c>
      <c r="C87" s="66" t="s">
        <v>255</v>
      </c>
      <c r="D87" s="76">
        <v>45439</v>
      </c>
      <c r="E87" s="66" t="s">
        <v>103</v>
      </c>
      <c r="F87" s="66">
        <v>125</v>
      </c>
      <c r="G87" s="66" t="s">
        <v>626</v>
      </c>
      <c r="H87" s="134">
        <v>4</v>
      </c>
      <c r="I87" s="136">
        <v>2</v>
      </c>
      <c r="J87" s="136">
        <f t="shared" si="1"/>
        <v>8</v>
      </c>
      <c r="K87" s="55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x14ac:dyDescent="0.3">
      <c r="A88" s="66" t="s">
        <v>261</v>
      </c>
      <c r="B88" s="66" t="s">
        <v>262</v>
      </c>
      <c r="C88" s="66" t="s">
        <v>263</v>
      </c>
      <c r="D88" s="76">
        <v>45439</v>
      </c>
      <c r="E88" s="66" t="s">
        <v>79</v>
      </c>
      <c r="F88" s="66">
        <v>356</v>
      </c>
      <c r="G88" s="66" t="s">
        <v>608</v>
      </c>
      <c r="H88" s="134">
        <v>10</v>
      </c>
      <c r="I88" s="136">
        <v>2</v>
      </c>
      <c r="J88" s="136">
        <f t="shared" si="1"/>
        <v>20</v>
      </c>
      <c r="K88" s="55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x14ac:dyDescent="0.3">
      <c r="A89" s="88" t="s">
        <v>491</v>
      </c>
      <c r="B89" s="88" t="s">
        <v>420</v>
      </c>
      <c r="C89" s="88" t="s">
        <v>487</v>
      </c>
      <c r="D89" s="127">
        <v>45439</v>
      </c>
      <c r="E89" s="88" t="s">
        <v>335</v>
      </c>
      <c r="F89" s="88">
        <v>12</v>
      </c>
      <c r="G89" s="88" t="s">
        <v>422</v>
      </c>
      <c r="H89" s="141">
        <v>1</v>
      </c>
      <c r="I89" s="141">
        <v>2</v>
      </c>
      <c r="J89" s="141">
        <f t="shared" si="1"/>
        <v>2</v>
      </c>
      <c r="K89" s="55" t="s">
        <v>632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x14ac:dyDescent="0.3">
      <c r="A90" s="88" t="s">
        <v>329</v>
      </c>
      <c r="B90" s="88" t="s">
        <v>330</v>
      </c>
      <c r="C90" s="88" t="s">
        <v>492</v>
      </c>
      <c r="D90" s="127">
        <v>45439</v>
      </c>
      <c r="E90" s="88" t="s">
        <v>493</v>
      </c>
      <c r="F90" s="88">
        <v>16</v>
      </c>
      <c r="G90" s="88" t="s">
        <v>74</v>
      </c>
      <c r="H90" s="141">
        <v>1</v>
      </c>
      <c r="I90" s="141">
        <v>2</v>
      </c>
      <c r="J90" s="141">
        <f t="shared" si="1"/>
        <v>2</v>
      </c>
      <c r="K90" s="55" t="s">
        <v>637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x14ac:dyDescent="0.3">
      <c r="A91" s="88" t="s">
        <v>419</v>
      </c>
      <c r="B91" s="88" t="s">
        <v>510</v>
      </c>
      <c r="C91" s="88" t="s">
        <v>511</v>
      </c>
      <c r="D91" s="127">
        <v>45439</v>
      </c>
      <c r="E91" s="88" t="s">
        <v>103</v>
      </c>
      <c r="F91" s="88">
        <v>14</v>
      </c>
      <c r="G91" s="88" t="s">
        <v>336</v>
      </c>
      <c r="H91" s="136">
        <v>1</v>
      </c>
      <c r="I91" s="136">
        <v>2</v>
      </c>
      <c r="J91" s="136">
        <f t="shared" si="1"/>
        <v>2</v>
      </c>
      <c r="K91" s="55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x14ac:dyDescent="0.3">
      <c r="A92" s="18" t="s">
        <v>216</v>
      </c>
      <c r="B92" s="18" t="s">
        <v>541</v>
      </c>
      <c r="C92" s="18" t="s">
        <v>537</v>
      </c>
      <c r="D92" s="85">
        <v>45439</v>
      </c>
      <c r="E92" s="18" t="s">
        <v>543</v>
      </c>
      <c r="F92" s="18">
        <v>17</v>
      </c>
      <c r="G92" s="18" t="s">
        <v>544</v>
      </c>
      <c r="H92" s="137">
        <v>1</v>
      </c>
      <c r="I92" s="137">
        <v>3</v>
      </c>
      <c r="J92" s="136">
        <f t="shared" si="1"/>
        <v>3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x14ac:dyDescent="0.3">
      <c r="A93" s="18" t="s">
        <v>228</v>
      </c>
      <c r="B93" s="18" t="s">
        <v>545</v>
      </c>
      <c r="C93" s="18" t="s">
        <v>537</v>
      </c>
      <c r="D93" s="85">
        <v>45439</v>
      </c>
      <c r="E93" s="18" t="s">
        <v>546</v>
      </c>
      <c r="F93" s="18">
        <v>23</v>
      </c>
      <c r="G93" s="18" t="s">
        <v>547</v>
      </c>
      <c r="H93" s="142">
        <v>1</v>
      </c>
      <c r="I93" s="142">
        <v>3</v>
      </c>
      <c r="J93" s="141">
        <f t="shared" si="1"/>
        <v>3</v>
      </c>
      <c r="K93" s="55" t="s">
        <v>637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x14ac:dyDescent="0.3">
      <c r="A94" s="66" t="s">
        <v>314</v>
      </c>
      <c r="B94" s="66" t="s">
        <v>315</v>
      </c>
      <c r="C94" s="66" t="s">
        <v>124</v>
      </c>
      <c r="D94" s="81">
        <v>45440</v>
      </c>
      <c r="E94" s="82" t="s">
        <v>71</v>
      </c>
      <c r="F94" s="66" t="s">
        <v>127</v>
      </c>
      <c r="G94" s="66" t="s">
        <v>427</v>
      </c>
      <c r="H94" s="134">
        <v>1</v>
      </c>
      <c r="I94" s="136">
        <v>2</v>
      </c>
      <c r="J94" s="136">
        <f t="shared" si="1"/>
        <v>2</v>
      </c>
      <c r="K94" s="55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x14ac:dyDescent="0.3">
      <c r="A95" s="65" t="s">
        <v>41</v>
      </c>
      <c r="B95" s="65" t="s">
        <v>1</v>
      </c>
      <c r="C95" s="65" t="s">
        <v>124</v>
      </c>
      <c r="D95" s="80">
        <v>45440</v>
      </c>
      <c r="E95" s="65" t="s">
        <v>71</v>
      </c>
      <c r="F95" s="66" t="s">
        <v>125</v>
      </c>
      <c r="G95" s="93" t="s">
        <v>428</v>
      </c>
      <c r="H95" s="134">
        <v>4</v>
      </c>
      <c r="I95" s="134">
        <v>2</v>
      </c>
      <c r="J95" s="136">
        <f t="shared" si="1"/>
        <v>8</v>
      </c>
      <c r="K95" s="55" t="s">
        <v>628</v>
      </c>
      <c r="L95" s="18" t="s">
        <v>629</v>
      </c>
      <c r="M95" s="18" t="s">
        <v>630</v>
      </c>
      <c r="N95" s="18" t="s">
        <v>631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x14ac:dyDescent="0.3">
      <c r="A96" s="66" t="s">
        <v>249</v>
      </c>
      <c r="B96" s="66" t="s">
        <v>250</v>
      </c>
      <c r="C96" s="66" t="s">
        <v>251</v>
      </c>
      <c r="D96" s="76">
        <v>45440</v>
      </c>
      <c r="E96" s="66" t="s">
        <v>429</v>
      </c>
      <c r="F96" s="19">
        <v>234</v>
      </c>
      <c r="G96" s="66" t="s">
        <v>430</v>
      </c>
      <c r="H96" s="134">
        <v>7</v>
      </c>
      <c r="I96" s="136">
        <v>2</v>
      </c>
      <c r="J96" s="136">
        <f t="shared" si="1"/>
        <v>14</v>
      </c>
      <c r="K96" s="55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 x14ac:dyDescent="0.3">
      <c r="A97" s="88" t="s">
        <v>41</v>
      </c>
      <c r="B97" s="88" t="s">
        <v>1</v>
      </c>
      <c r="C97" s="88" t="s">
        <v>124</v>
      </c>
      <c r="D97" s="56">
        <v>45440</v>
      </c>
      <c r="E97" s="17" t="s">
        <v>467</v>
      </c>
      <c r="F97" s="17">
        <v>158</v>
      </c>
      <c r="G97" s="17" t="s">
        <v>260</v>
      </c>
      <c r="H97" s="135">
        <v>4</v>
      </c>
      <c r="I97" s="136">
        <v>2</v>
      </c>
      <c r="J97" s="136">
        <f t="shared" si="1"/>
        <v>8</v>
      </c>
      <c r="K97" s="55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x14ac:dyDescent="0.3">
      <c r="A98" s="88" t="s">
        <v>468</v>
      </c>
      <c r="B98" s="88" t="s">
        <v>469</v>
      </c>
      <c r="C98" s="88" t="s">
        <v>124</v>
      </c>
      <c r="D98" s="56">
        <v>45440</v>
      </c>
      <c r="E98" s="17" t="s">
        <v>467</v>
      </c>
      <c r="F98" s="17">
        <v>46</v>
      </c>
      <c r="G98" s="17" t="s">
        <v>427</v>
      </c>
      <c r="H98" s="135">
        <v>1</v>
      </c>
      <c r="I98" s="136">
        <v>2</v>
      </c>
      <c r="J98" s="136">
        <f t="shared" si="1"/>
        <v>2</v>
      </c>
      <c r="K98" s="55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:31" x14ac:dyDescent="0.3">
      <c r="A99" s="18" t="s">
        <v>532</v>
      </c>
      <c r="B99" s="18" t="s">
        <v>533</v>
      </c>
      <c r="C99" s="18" t="s">
        <v>377</v>
      </c>
      <c r="D99" s="85">
        <v>45440</v>
      </c>
      <c r="E99" s="18" t="s">
        <v>483</v>
      </c>
      <c r="F99" s="18">
        <v>30</v>
      </c>
      <c r="G99" s="18" t="s">
        <v>400</v>
      </c>
      <c r="H99" s="142">
        <v>1</v>
      </c>
      <c r="I99" s="142">
        <v>2</v>
      </c>
      <c r="J99" s="141">
        <f t="shared" si="1"/>
        <v>2</v>
      </c>
      <c r="K99" s="18" t="s">
        <v>628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 x14ac:dyDescent="0.3">
      <c r="A100" s="18" t="s">
        <v>213</v>
      </c>
      <c r="B100" s="18" t="s">
        <v>536</v>
      </c>
      <c r="C100" s="18" t="s">
        <v>537</v>
      </c>
      <c r="D100" s="85">
        <v>45440</v>
      </c>
      <c r="E100" s="18" t="s">
        <v>539</v>
      </c>
      <c r="F100" s="18">
        <v>21</v>
      </c>
      <c r="G100" s="18" t="s">
        <v>61</v>
      </c>
      <c r="H100" s="137">
        <v>1</v>
      </c>
      <c r="I100" s="137">
        <v>3</v>
      </c>
      <c r="J100" s="136">
        <f t="shared" si="1"/>
        <v>3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 x14ac:dyDescent="0.3">
      <c r="A101" s="88" t="s">
        <v>108</v>
      </c>
      <c r="B101" s="88" t="s">
        <v>109</v>
      </c>
      <c r="C101" s="88" t="s">
        <v>616</v>
      </c>
      <c r="D101" s="80">
        <v>45441</v>
      </c>
      <c r="E101" s="17" t="s">
        <v>459</v>
      </c>
      <c r="F101" s="17">
        <v>100</v>
      </c>
      <c r="G101" s="17" t="s">
        <v>260</v>
      </c>
      <c r="H101" s="140">
        <v>4</v>
      </c>
      <c r="I101" s="141">
        <v>1.5</v>
      </c>
      <c r="J101" s="141">
        <f t="shared" si="1"/>
        <v>6</v>
      </c>
      <c r="K101" s="55" t="s">
        <v>628</v>
      </c>
      <c r="L101" s="18" t="s">
        <v>629</v>
      </c>
      <c r="M101" s="18" t="s">
        <v>630</v>
      </c>
      <c r="N101" s="18" t="s">
        <v>631</v>
      </c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x14ac:dyDescent="0.3">
      <c r="A102" s="88" t="s">
        <v>345</v>
      </c>
      <c r="B102" s="88" t="s">
        <v>482</v>
      </c>
      <c r="C102" s="88" t="s">
        <v>617</v>
      </c>
      <c r="D102" s="127">
        <v>45441</v>
      </c>
      <c r="E102" s="88" t="s">
        <v>483</v>
      </c>
      <c r="F102" s="88">
        <v>11</v>
      </c>
      <c r="G102" s="88" t="s">
        <v>336</v>
      </c>
      <c r="H102" s="141">
        <v>1</v>
      </c>
      <c r="I102" s="141">
        <v>2</v>
      </c>
      <c r="J102" s="141">
        <f t="shared" si="1"/>
        <v>2</v>
      </c>
      <c r="K102" s="55" t="s">
        <v>637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</row>
    <row r="103" spans="1:31" x14ac:dyDescent="0.3">
      <c r="A103" s="88" t="s">
        <v>348</v>
      </c>
      <c r="B103" s="88" t="s">
        <v>484</v>
      </c>
      <c r="C103" s="88" t="s">
        <v>617</v>
      </c>
      <c r="D103" s="127">
        <v>45441</v>
      </c>
      <c r="E103" s="88" t="s">
        <v>485</v>
      </c>
      <c r="F103" s="88">
        <v>11</v>
      </c>
      <c r="G103" s="88" t="s">
        <v>336</v>
      </c>
      <c r="H103" s="141">
        <v>1</v>
      </c>
      <c r="I103" s="141">
        <v>2</v>
      </c>
      <c r="J103" s="141">
        <f t="shared" si="1"/>
        <v>2</v>
      </c>
      <c r="K103" s="55" t="s">
        <v>628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31" x14ac:dyDescent="0.3">
      <c r="A104" s="88" t="s">
        <v>136</v>
      </c>
      <c r="B104" s="88" t="s">
        <v>137</v>
      </c>
      <c r="C104" s="88" t="s">
        <v>616</v>
      </c>
      <c r="D104" s="56">
        <v>45442</v>
      </c>
      <c r="E104" s="17" t="s">
        <v>356</v>
      </c>
      <c r="F104" s="17">
        <v>27</v>
      </c>
      <c r="G104" s="17" t="s">
        <v>398</v>
      </c>
      <c r="H104" s="135">
        <v>1</v>
      </c>
      <c r="I104" s="136">
        <v>1.5</v>
      </c>
      <c r="J104" s="136">
        <f t="shared" si="1"/>
        <v>1.5</v>
      </c>
      <c r="K104" s="55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31" x14ac:dyDescent="0.3">
      <c r="A105" s="88" t="s">
        <v>478</v>
      </c>
      <c r="B105" s="88" t="s">
        <v>150</v>
      </c>
      <c r="C105" s="88" t="s">
        <v>151</v>
      </c>
      <c r="D105" s="56">
        <v>45442</v>
      </c>
      <c r="E105" s="17" t="s">
        <v>65</v>
      </c>
      <c r="F105" s="17">
        <v>74</v>
      </c>
      <c r="G105" s="17" t="s">
        <v>70</v>
      </c>
      <c r="H105" s="135">
        <v>2</v>
      </c>
      <c r="I105" s="136">
        <v>2</v>
      </c>
      <c r="J105" s="136">
        <f t="shared" si="1"/>
        <v>4</v>
      </c>
      <c r="K105" s="55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x14ac:dyDescent="0.3">
      <c r="A106" s="18" t="s">
        <v>190</v>
      </c>
      <c r="B106" s="18" t="s">
        <v>191</v>
      </c>
      <c r="C106" s="18" t="s">
        <v>188</v>
      </c>
      <c r="D106" s="85">
        <v>45442</v>
      </c>
      <c r="E106" s="18" t="s">
        <v>583</v>
      </c>
      <c r="F106" s="18">
        <v>42</v>
      </c>
      <c r="G106" s="18" t="s">
        <v>439</v>
      </c>
      <c r="H106" s="142">
        <v>1</v>
      </c>
      <c r="I106" s="142">
        <v>2</v>
      </c>
      <c r="J106" s="141">
        <f t="shared" si="1"/>
        <v>2</v>
      </c>
      <c r="K106" s="18" t="s">
        <v>628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x14ac:dyDescent="0.3">
      <c r="A107" s="18" t="s">
        <v>190</v>
      </c>
      <c r="B107" s="18" t="s">
        <v>191</v>
      </c>
      <c r="C107" s="18" t="s">
        <v>188</v>
      </c>
      <c r="D107" s="85">
        <v>45442</v>
      </c>
      <c r="E107" s="18" t="s">
        <v>583</v>
      </c>
      <c r="F107" s="18">
        <v>42</v>
      </c>
      <c r="G107" s="18" t="s">
        <v>439</v>
      </c>
      <c r="H107" s="137">
        <v>1</v>
      </c>
      <c r="I107" s="137">
        <v>2</v>
      </c>
      <c r="J107" s="136">
        <f t="shared" si="1"/>
        <v>2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x14ac:dyDescent="0.3">
      <c r="A108" s="18" t="s">
        <v>40</v>
      </c>
      <c r="B108" s="18" t="s">
        <v>453</v>
      </c>
      <c r="C108" s="18" t="s">
        <v>454</v>
      </c>
      <c r="D108" s="18" t="s">
        <v>455</v>
      </c>
      <c r="E108" s="18" t="s">
        <v>456</v>
      </c>
      <c r="F108" s="18">
        <v>60</v>
      </c>
      <c r="G108" s="18" t="s">
        <v>70</v>
      </c>
      <c r="H108" s="146">
        <v>2</v>
      </c>
      <c r="I108" s="141">
        <v>2</v>
      </c>
      <c r="J108" s="141">
        <f t="shared" si="1"/>
        <v>4</v>
      </c>
      <c r="K108" s="55" t="s">
        <v>628</v>
      </c>
      <c r="L108" s="18" t="s">
        <v>637</v>
      </c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x14ac:dyDescent="0.3">
      <c r="A109" s="66" t="s">
        <v>289</v>
      </c>
      <c r="B109" s="66" t="s">
        <v>290</v>
      </c>
      <c r="C109" s="66" t="s">
        <v>613</v>
      </c>
      <c r="D109" s="80">
        <v>45443</v>
      </c>
      <c r="E109" s="66" t="s">
        <v>441</v>
      </c>
      <c r="F109" s="66" t="s">
        <v>292</v>
      </c>
      <c r="G109" s="66" t="s">
        <v>443</v>
      </c>
      <c r="H109" s="134">
        <v>4</v>
      </c>
      <c r="I109" s="136">
        <v>1</v>
      </c>
      <c r="J109" s="136">
        <f t="shared" si="1"/>
        <v>4</v>
      </c>
      <c r="K109" s="55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x14ac:dyDescent="0.3">
      <c r="A110" s="66" t="s">
        <v>289</v>
      </c>
      <c r="B110" s="66" t="s">
        <v>290</v>
      </c>
      <c r="C110" s="66" t="s">
        <v>293</v>
      </c>
      <c r="D110" s="80">
        <v>45443</v>
      </c>
      <c r="E110" s="66" t="s">
        <v>441</v>
      </c>
      <c r="F110" s="66" t="s">
        <v>294</v>
      </c>
      <c r="G110" s="66" t="s">
        <v>444</v>
      </c>
      <c r="H110" s="146">
        <v>1</v>
      </c>
      <c r="I110" s="141">
        <v>1</v>
      </c>
      <c r="J110" s="141">
        <f t="shared" si="1"/>
        <v>1</v>
      </c>
      <c r="K110" s="55" t="s">
        <v>632</v>
      </c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x14ac:dyDescent="0.3">
      <c r="A111" s="88" t="s">
        <v>129</v>
      </c>
      <c r="B111" s="88" t="s">
        <v>130</v>
      </c>
      <c r="C111" s="88" t="s">
        <v>131</v>
      </c>
      <c r="D111" s="56">
        <v>45443</v>
      </c>
      <c r="E111" s="17" t="s">
        <v>429</v>
      </c>
      <c r="F111" s="17">
        <v>74</v>
      </c>
      <c r="G111" s="17" t="s">
        <v>89</v>
      </c>
      <c r="H111" s="140">
        <v>2</v>
      </c>
      <c r="I111" s="141">
        <v>2</v>
      </c>
      <c r="J111" s="141">
        <f t="shared" si="1"/>
        <v>4</v>
      </c>
      <c r="K111" s="55" t="s">
        <v>628</v>
      </c>
      <c r="L111" s="18" t="s">
        <v>637</v>
      </c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x14ac:dyDescent="0.3">
      <c r="A112" s="88" t="s">
        <v>140</v>
      </c>
      <c r="B112" s="88" t="s">
        <v>141</v>
      </c>
      <c r="C112" s="88" t="s">
        <v>142</v>
      </c>
      <c r="D112" s="56">
        <v>45443</v>
      </c>
      <c r="E112" s="17" t="s">
        <v>474</v>
      </c>
      <c r="F112" s="17">
        <v>57</v>
      </c>
      <c r="G112" s="17" t="s">
        <v>475</v>
      </c>
      <c r="H112" s="135">
        <v>2</v>
      </c>
      <c r="I112" s="136">
        <v>1.5</v>
      </c>
      <c r="J112" s="136">
        <f t="shared" si="1"/>
        <v>3</v>
      </c>
      <c r="K112" s="55" t="s">
        <v>628</v>
      </c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 x14ac:dyDescent="0.3">
      <c r="A113" s="88" t="s">
        <v>525</v>
      </c>
      <c r="B113" s="88" t="s">
        <v>526</v>
      </c>
      <c r="C113" s="88" t="s">
        <v>618</v>
      </c>
      <c r="D113" s="127">
        <v>45443</v>
      </c>
      <c r="E113" s="88" t="s">
        <v>335</v>
      </c>
      <c r="F113" s="88">
        <v>50</v>
      </c>
      <c r="G113" s="88" t="s">
        <v>404</v>
      </c>
      <c r="H113" s="136">
        <v>1</v>
      </c>
      <c r="I113" s="136">
        <v>2</v>
      </c>
      <c r="J113" s="136">
        <f t="shared" si="1"/>
        <v>2</v>
      </c>
      <c r="K113" s="55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 x14ac:dyDescent="0.3">
      <c r="A114" s="18" t="s">
        <v>192</v>
      </c>
      <c r="B114" s="18" t="s">
        <v>193</v>
      </c>
      <c r="C114" s="18" t="s">
        <v>194</v>
      </c>
      <c r="D114" s="85">
        <v>45443</v>
      </c>
      <c r="E114" s="18">
        <v>1</v>
      </c>
      <c r="F114" s="18">
        <v>54</v>
      </c>
      <c r="G114" s="18" t="s">
        <v>587</v>
      </c>
      <c r="H114" s="142">
        <v>0</v>
      </c>
      <c r="I114" s="142">
        <v>0</v>
      </c>
      <c r="J114" s="141">
        <f t="shared" si="1"/>
        <v>0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x14ac:dyDescent="0.3">
      <c r="A115" s="18" t="s">
        <v>199</v>
      </c>
      <c r="B115" s="18" t="s">
        <v>200</v>
      </c>
      <c r="C115" s="18" t="s">
        <v>194</v>
      </c>
      <c r="D115" s="85">
        <v>45443</v>
      </c>
      <c r="E115" s="18">
        <v>1</v>
      </c>
      <c r="F115" s="18">
        <v>23</v>
      </c>
      <c r="G115" s="18" t="s">
        <v>588</v>
      </c>
      <c r="H115" s="142">
        <v>0</v>
      </c>
      <c r="I115" s="142">
        <v>0</v>
      </c>
      <c r="J115" s="141">
        <f t="shared" si="1"/>
        <v>0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x14ac:dyDescent="0.3">
      <c r="A116" s="18" t="s">
        <v>181</v>
      </c>
      <c r="B116" s="18" t="s">
        <v>182</v>
      </c>
      <c r="C116" s="18" t="s">
        <v>188</v>
      </c>
      <c r="D116" s="85">
        <v>45443</v>
      </c>
      <c r="E116" s="18" t="s">
        <v>591</v>
      </c>
      <c r="F116" s="18">
        <v>17</v>
      </c>
      <c r="G116" s="18" t="s">
        <v>592</v>
      </c>
      <c r="H116" s="142"/>
      <c r="I116" s="142">
        <v>0</v>
      </c>
      <c r="J116" s="141">
        <f t="shared" si="1"/>
        <v>0</v>
      </c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x14ac:dyDescent="0.3">
      <c r="A117" s="18" t="s">
        <v>48</v>
      </c>
      <c r="B117" s="18" t="s">
        <v>183</v>
      </c>
      <c r="C117" s="18" t="s">
        <v>180</v>
      </c>
      <c r="D117" s="85">
        <v>45443</v>
      </c>
      <c r="E117" s="18" t="s">
        <v>593</v>
      </c>
      <c r="F117" s="18">
        <v>49</v>
      </c>
      <c r="G117" s="18" t="s">
        <v>594</v>
      </c>
      <c r="H117" s="142">
        <v>0</v>
      </c>
      <c r="I117" s="142">
        <v>1</v>
      </c>
      <c r="J117" s="141">
        <f t="shared" si="1"/>
        <v>0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x14ac:dyDescent="0.3">
      <c r="A118" s="18" t="s">
        <v>49</v>
      </c>
      <c r="B118" s="18" t="s">
        <v>184</v>
      </c>
      <c r="C118" s="18" t="s">
        <v>180</v>
      </c>
      <c r="D118" s="85">
        <v>45443</v>
      </c>
      <c r="E118" s="18" t="s">
        <v>595</v>
      </c>
      <c r="F118" s="18">
        <v>120</v>
      </c>
      <c r="G118" s="18" t="s">
        <v>596</v>
      </c>
      <c r="H118" s="142">
        <v>0</v>
      </c>
      <c r="I118" s="142">
        <v>1</v>
      </c>
      <c r="J118" s="141">
        <f t="shared" si="1"/>
        <v>0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x14ac:dyDescent="0.3">
      <c r="A119" s="18" t="s">
        <v>192</v>
      </c>
      <c r="B119" s="18" t="s">
        <v>193</v>
      </c>
      <c r="C119" s="18" t="s">
        <v>194</v>
      </c>
      <c r="D119" s="85">
        <v>45443</v>
      </c>
      <c r="E119" s="18">
        <v>1</v>
      </c>
      <c r="F119" s="18">
        <v>54</v>
      </c>
      <c r="G119" s="18" t="s">
        <v>587</v>
      </c>
      <c r="H119" s="142">
        <v>0</v>
      </c>
      <c r="I119" s="142">
        <v>0</v>
      </c>
      <c r="J119" s="141">
        <f t="shared" si="1"/>
        <v>0</v>
      </c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x14ac:dyDescent="0.3">
      <c r="A120" s="18" t="s">
        <v>199</v>
      </c>
      <c r="B120" s="18" t="s">
        <v>200</v>
      </c>
      <c r="C120" s="18" t="s">
        <v>194</v>
      </c>
      <c r="D120" s="85">
        <v>45443</v>
      </c>
      <c r="E120" s="18">
        <v>1</v>
      </c>
      <c r="F120" s="18">
        <v>23</v>
      </c>
      <c r="G120" s="18" t="s">
        <v>588</v>
      </c>
      <c r="H120" s="142">
        <v>0</v>
      </c>
      <c r="I120" s="142">
        <v>0</v>
      </c>
      <c r="J120" s="141">
        <f t="shared" si="1"/>
        <v>0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x14ac:dyDescent="0.3">
      <c r="A121" s="18" t="s">
        <v>181</v>
      </c>
      <c r="B121" s="18" t="s">
        <v>182</v>
      </c>
      <c r="C121" s="18" t="s">
        <v>188</v>
      </c>
      <c r="D121" s="85">
        <v>45443</v>
      </c>
      <c r="E121" s="18" t="s">
        <v>591</v>
      </c>
      <c r="F121" s="18">
        <v>17</v>
      </c>
      <c r="G121" s="18" t="s">
        <v>592</v>
      </c>
      <c r="H121" s="142"/>
      <c r="I121" s="142">
        <v>0</v>
      </c>
      <c r="J121" s="141">
        <f t="shared" si="1"/>
        <v>0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x14ac:dyDescent="0.3">
      <c r="A122" s="18" t="s">
        <v>48</v>
      </c>
      <c r="B122" s="18" t="s">
        <v>183</v>
      </c>
      <c r="C122" s="18" t="s">
        <v>180</v>
      </c>
      <c r="D122" s="85">
        <v>45443</v>
      </c>
      <c r="E122" s="18" t="s">
        <v>593</v>
      </c>
      <c r="F122" s="18">
        <v>49</v>
      </c>
      <c r="G122" s="18" t="s">
        <v>594</v>
      </c>
      <c r="H122" s="142">
        <v>0</v>
      </c>
      <c r="I122" s="142">
        <v>1</v>
      </c>
      <c r="J122" s="141">
        <f t="shared" si="1"/>
        <v>0</v>
      </c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x14ac:dyDescent="0.3">
      <c r="A123" s="18" t="s">
        <v>49</v>
      </c>
      <c r="B123" s="18" t="s">
        <v>184</v>
      </c>
      <c r="C123" s="18" t="s">
        <v>180</v>
      </c>
      <c r="D123" s="85">
        <v>45443</v>
      </c>
      <c r="E123" s="18" t="s">
        <v>595</v>
      </c>
      <c r="F123" s="18">
        <v>120</v>
      </c>
      <c r="G123" s="18" t="s">
        <v>596</v>
      </c>
      <c r="H123" s="142">
        <v>0</v>
      </c>
      <c r="I123" s="142">
        <v>1</v>
      </c>
      <c r="J123" s="141">
        <f t="shared" si="1"/>
        <v>0</v>
      </c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x14ac:dyDescent="0.3">
      <c r="A124" s="18" t="s">
        <v>211</v>
      </c>
      <c r="B124" s="18" t="s">
        <v>575</v>
      </c>
      <c r="C124" s="18" t="s">
        <v>518</v>
      </c>
      <c r="D124" s="85" t="s">
        <v>43</v>
      </c>
      <c r="E124" s="18" t="s">
        <v>43</v>
      </c>
      <c r="F124" s="18"/>
      <c r="G124" s="18" t="s">
        <v>577</v>
      </c>
      <c r="H124" s="142">
        <v>0</v>
      </c>
      <c r="I124" s="142">
        <v>0</v>
      </c>
      <c r="J124" s="141">
        <f t="shared" si="1"/>
        <v>0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x14ac:dyDescent="0.3">
      <c r="A125" s="18" t="s">
        <v>247</v>
      </c>
      <c r="B125" s="18" t="s">
        <v>578</v>
      </c>
      <c r="C125" s="18" t="s">
        <v>53</v>
      </c>
      <c r="D125" s="85" t="s">
        <v>43</v>
      </c>
      <c r="E125" s="18" t="s">
        <v>43</v>
      </c>
      <c r="F125" s="18">
        <v>20</v>
      </c>
      <c r="G125" s="18" t="s">
        <v>580</v>
      </c>
      <c r="H125" s="142">
        <v>0</v>
      </c>
      <c r="I125" s="142">
        <v>0</v>
      </c>
      <c r="J125" s="141">
        <f t="shared" si="1"/>
        <v>0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 x14ac:dyDescent="0.3">
      <c r="H126" s="143"/>
      <c r="I126" s="143"/>
      <c r="J126" s="143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 x14ac:dyDescent="0.3">
      <c r="H127" s="143"/>
      <c r="I127" s="143"/>
      <c r="J127" s="143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:31" x14ac:dyDescent="0.3"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8:31" x14ac:dyDescent="0.3"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8:31" x14ac:dyDescent="0.3"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8:31" x14ac:dyDescent="0.3"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8:31" x14ac:dyDescent="0.3"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8:31" x14ac:dyDescent="0.3"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8:31" x14ac:dyDescent="0.3"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8:31" x14ac:dyDescent="0.3"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8:31" x14ac:dyDescent="0.3"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8:31" x14ac:dyDescent="0.3"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8:31" x14ac:dyDescent="0.3"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8:31" x14ac:dyDescent="0.3"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8:31" x14ac:dyDescent="0.3"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8:31" x14ac:dyDescent="0.3"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8:31" x14ac:dyDescent="0.3"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8:31" x14ac:dyDescent="0.3"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8:31" x14ac:dyDescent="0.3"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8:31" x14ac:dyDescent="0.3"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8:31" x14ac:dyDescent="0.3"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8:31" x14ac:dyDescent="0.3"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8:31" x14ac:dyDescent="0.3"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8:31" x14ac:dyDescent="0.3"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8:31" x14ac:dyDescent="0.3"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8:31" x14ac:dyDescent="0.3"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8:31" x14ac:dyDescent="0.3"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8:31" x14ac:dyDescent="0.3"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8:31" x14ac:dyDescent="0.3"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</row>
    <row r="155" spans="8:31" x14ac:dyDescent="0.3"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8:31" x14ac:dyDescent="0.3"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8:31" x14ac:dyDescent="0.3"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8:31" x14ac:dyDescent="0.3"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8:31" x14ac:dyDescent="0.3"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8:31" x14ac:dyDescent="0.3"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8:31" x14ac:dyDescent="0.3"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8:31" x14ac:dyDescent="0.3"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8:31" x14ac:dyDescent="0.3"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8:31" x14ac:dyDescent="0.3"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8:31" x14ac:dyDescent="0.3"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8:31" x14ac:dyDescent="0.3"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8:31" x14ac:dyDescent="0.3"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</row>
    <row r="168" spans="8:31" x14ac:dyDescent="0.3"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</row>
    <row r="169" spans="8:31" x14ac:dyDescent="0.3"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</row>
    <row r="170" spans="8:31" x14ac:dyDescent="0.3"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</row>
    <row r="171" spans="8:31" x14ac:dyDescent="0.3"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</row>
    <row r="172" spans="8:31" x14ac:dyDescent="0.3"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</row>
    <row r="173" spans="8:31" x14ac:dyDescent="0.3"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</row>
    <row r="174" spans="8:31" x14ac:dyDescent="0.3"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</row>
    <row r="175" spans="8:31" x14ac:dyDescent="0.3"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</row>
    <row r="176" spans="8:31" x14ac:dyDescent="0.3"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</row>
    <row r="177" spans="8:31" x14ac:dyDescent="0.3"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8:31" x14ac:dyDescent="0.3"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</row>
    <row r="179" spans="8:31" x14ac:dyDescent="0.3"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</row>
    <row r="180" spans="8:31" x14ac:dyDescent="0.3"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</row>
    <row r="181" spans="8:31" x14ac:dyDescent="0.3"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</row>
    <row r="182" spans="8:31" x14ac:dyDescent="0.3"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</row>
    <row r="183" spans="8:31" x14ac:dyDescent="0.3"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</row>
    <row r="184" spans="8:31" x14ac:dyDescent="0.3"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  <row r="185" spans="8:31" x14ac:dyDescent="0.3"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</row>
    <row r="186" spans="8:31" x14ac:dyDescent="0.3"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</row>
    <row r="187" spans="8:31" x14ac:dyDescent="0.3"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  <row r="188" spans="8:31" x14ac:dyDescent="0.3"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</row>
    <row r="189" spans="8:31" x14ac:dyDescent="0.3"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</row>
    <row r="190" spans="8:31" x14ac:dyDescent="0.3"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</row>
    <row r="191" spans="8:31" x14ac:dyDescent="0.3"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</row>
    <row r="192" spans="8:31" x14ac:dyDescent="0.3"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</row>
    <row r="193" spans="8:31" x14ac:dyDescent="0.3"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</row>
    <row r="194" spans="8:31" x14ac:dyDescent="0.3"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</row>
    <row r="195" spans="8:31" x14ac:dyDescent="0.3"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</row>
    <row r="196" spans="8:31" x14ac:dyDescent="0.3"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</row>
    <row r="197" spans="8:31" x14ac:dyDescent="0.3"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8:31" x14ac:dyDescent="0.3"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</row>
    <row r="199" spans="8:31" x14ac:dyDescent="0.3"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</row>
    <row r="200" spans="8:31" x14ac:dyDescent="0.3"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</row>
    <row r="201" spans="8:31" x14ac:dyDescent="0.3"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</row>
    <row r="202" spans="8:31" x14ac:dyDescent="0.3"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</row>
    <row r="203" spans="8:31" x14ac:dyDescent="0.3"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</row>
    <row r="204" spans="8:31" x14ac:dyDescent="0.3"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</row>
    <row r="205" spans="8:31" x14ac:dyDescent="0.3"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</row>
    <row r="206" spans="8:31" x14ac:dyDescent="0.3"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</row>
    <row r="207" spans="8:31" x14ac:dyDescent="0.3"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8:31" x14ac:dyDescent="0.3"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</row>
    <row r="209" spans="8:31" x14ac:dyDescent="0.3"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</row>
    <row r="210" spans="8:31" x14ac:dyDescent="0.3"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</row>
    <row r="211" spans="8:31" x14ac:dyDescent="0.3"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</row>
    <row r="212" spans="8:31" x14ac:dyDescent="0.3"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</row>
    <row r="213" spans="8:31" x14ac:dyDescent="0.3"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</row>
    <row r="214" spans="8:31" x14ac:dyDescent="0.3"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</row>
    <row r="215" spans="8:31" x14ac:dyDescent="0.3"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</row>
    <row r="216" spans="8:31" x14ac:dyDescent="0.3"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</row>
    <row r="217" spans="8:31" x14ac:dyDescent="0.3"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</row>
    <row r="218" spans="8:31" x14ac:dyDescent="0.3"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</row>
    <row r="219" spans="8:31" x14ac:dyDescent="0.3"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</row>
    <row r="220" spans="8:31" x14ac:dyDescent="0.3"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  <row r="221" spans="8:31" x14ac:dyDescent="0.3"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</row>
    <row r="222" spans="8:31" x14ac:dyDescent="0.3"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</row>
    <row r="223" spans="8:31" x14ac:dyDescent="0.3"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</row>
    <row r="224" spans="8:31" x14ac:dyDescent="0.3"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</row>
    <row r="225" spans="8:31" x14ac:dyDescent="0.3"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</row>
    <row r="226" spans="8:31" x14ac:dyDescent="0.3"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8:31" x14ac:dyDescent="0.3"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8:31" x14ac:dyDescent="0.3"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8:31" x14ac:dyDescent="0.3"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8:31" x14ac:dyDescent="0.3"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8:31" x14ac:dyDescent="0.3"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8:31" x14ac:dyDescent="0.3"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8:31" x14ac:dyDescent="0.3"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8:31" x14ac:dyDescent="0.3"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8:31" x14ac:dyDescent="0.3"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8:31" x14ac:dyDescent="0.3"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8:31" x14ac:dyDescent="0.3"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8:31" x14ac:dyDescent="0.3"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8:31" x14ac:dyDescent="0.3"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8:31" x14ac:dyDescent="0.3"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8:31" x14ac:dyDescent="0.3"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8:31" x14ac:dyDescent="0.3"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</row>
    <row r="243" spans="8:31" x14ac:dyDescent="0.3"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</row>
    <row r="244" spans="8:31" x14ac:dyDescent="0.3"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</row>
    <row r="245" spans="8:31" x14ac:dyDescent="0.3"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</row>
    <row r="246" spans="8:31" x14ac:dyDescent="0.3"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</row>
    <row r="247" spans="8:31" x14ac:dyDescent="0.3"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</row>
    <row r="248" spans="8:31" x14ac:dyDescent="0.3"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</row>
    <row r="249" spans="8:31" x14ac:dyDescent="0.3"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</row>
    <row r="250" spans="8:31" x14ac:dyDescent="0.3"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</row>
    <row r="251" spans="8:31" x14ac:dyDescent="0.3"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</row>
    <row r="252" spans="8:31" x14ac:dyDescent="0.3"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</row>
    <row r="253" spans="8:31" x14ac:dyDescent="0.3"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</row>
    <row r="254" spans="8:31" x14ac:dyDescent="0.3"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8:31" x14ac:dyDescent="0.3"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</row>
    <row r="256" spans="8:31" x14ac:dyDescent="0.3"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</row>
    <row r="257" spans="8:31" x14ac:dyDescent="0.3"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</row>
    <row r="258" spans="8:31" x14ac:dyDescent="0.3"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</row>
    <row r="259" spans="8:31" x14ac:dyDescent="0.3"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</row>
    <row r="260" spans="8:31" x14ac:dyDescent="0.3"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</row>
    <row r="261" spans="8:31" x14ac:dyDescent="0.3"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</row>
    <row r="262" spans="8:31" x14ac:dyDescent="0.3"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8:31" x14ac:dyDescent="0.3"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8:31" x14ac:dyDescent="0.3"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8:31" x14ac:dyDescent="0.3"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8:31" x14ac:dyDescent="0.3"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8:31" x14ac:dyDescent="0.3"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8:31" x14ac:dyDescent="0.3"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8:31" x14ac:dyDescent="0.3"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8:31" x14ac:dyDescent="0.3"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8:31" x14ac:dyDescent="0.3"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8:31" x14ac:dyDescent="0.3"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8:31" x14ac:dyDescent="0.3"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8:31" x14ac:dyDescent="0.3"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8:31" x14ac:dyDescent="0.3"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8:31" x14ac:dyDescent="0.3"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8:31" x14ac:dyDescent="0.3"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8:31" x14ac:dyDescent="0.3"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8:31" x14ac:dyDescent="0.3"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8:31" x14ac:dyDescent="0.3"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8:31" x14ac:dyDescent="0.3"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8:31" x14ac:dyDescent="0.3"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8:31" x14ac:dyDescent="0.3"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8:31" x14ac:dyDescent="0.3"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8:31" x14ac:dyDescent="0.3"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8:31" x14ac:dyDescent="0.3"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8:31" x14ac:dyDescent="0.3"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8:31" x14ac:dyDescent="0.3"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8:31" x14ac:dyDescent="0.3"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8:31" x14ac:dyDescent="0.3"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8:31" x14ac:dyDescent="0.3"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8:31" x14ac:dyDescent="0.3"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8:31" x14ac:dyDescent="0.3"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8:31" x14ac:dyDescent="0.3"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8:31" x14ac:dyDescent="0.3"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8:31" x14ac:dyDescent="0.3"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8:31" x14ac:dyDescent="0.3"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8:31" x14ac:dyDescent="0.3"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8:31" x14ac:dyDescent="0.3"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8:31" x14ac:dyDescent="0.3"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8:31" x14ac:dyDescent="0.3"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8:31" x14ac:dyDescent="0.3"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8:31" x14ac:dyDescent="0.3"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8:31" x14ac:dyDescent="0.3"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8:31" x14ac:dyDescent="0.3"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8:31" x14ac:dyDescent="0.3"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8:31" x14ac:dyDescent="0.3"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8:31" x14ac:dyDescent="0.3"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8:31" x14ac:dyDescent="0.3"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8:31" x14ac:dyDescent="0.3"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</row>
    <row r="311" spans="8:31" x14ac:dyDescent="0.3"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8:31" x14ac:dyDescent="0.3"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</row>
    <row r="313" spans="8:31" x14ac:dyDescent="0.3"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</row>
    <row r="314" spans="8:31" x14ac:dyDescent="0.3"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8:31" x14ac:dyDescent="0.3"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</row>
    <row r="316" spans="8:31" x14ac:dyDescent="0.3"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8:31" x14ac:dyDescent="0.3"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8:31" x14ac:dyDescent="0.3"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8:31" x14ac:dyDescent="0.3"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8:31" x14ac:dyDescent="0.3"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</row>
    <row r="321" spans="8:31" x14ac:dyDescent="0.3"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8:31" x14ac:dyDescent="0.3"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</row>
    <row r="323" spans="8:31" x14ac:dyDescent="0.3"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</row>
    <row r="324" spans="8:31" x14ac:dyDescent="0.3"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</row>
    <row r="325" spans="8:31" x14ac:dyDescent="0.3"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</row>
    <row r="326" spans="8:31" x14ac:dyDescent="0.3"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</row>
    <row r="327" spans="8:31" x14ac:dyDescent="0.3"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</row>
    <row r="328" spans="8:31" x14ac:dyDescent="0.3"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</row>
    <row r="329" spans="8:31" x14ac:dyDescent="0.3"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</row>
    <row r="330" spans="8:31" x14ac:dyDescent="0.3"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</row>
    <row r="331" spans="8:31" x14ac:dyDescent="0.3"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</row>
    <row r="332" spans="8:31" x14ac:dyDescent="0.3"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</row>
    <row r="333" spans="8:31" x14ac:dyDescent="0.3"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</row>
    <row r="334" spans="8:31" x14ac:dyDescent="0.3"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</row>
    <row r="335" spans="8:31" x14ac:dyDescent="0.3"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</row>
    <row r="336" spans="8:31" x14ac:dyDescent="0.3"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</row>
    <row r="337" spans="8:31" x14ac:dyDescent="0.3"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</row>
    <row r="338" spans="8:31" x14ac:dyDescent="0.3"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</row>
    <row r="339" spans="8:31" x14ac:dyDescent="0.3"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</row>
    <row r="340" spans="8:31" x14ac:dyDescent="0.3"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</row>
    <row r="341" spans="8:31" x14ac:dyDescent="0.3"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</row>
    <row r="342" spans="8:31" x14ac:dyDescent="0.3"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</row>
    <row r="343" spans="8:31" x14ac:dyDescent="0.3"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</row>
    <row r="344" spans="8:31" x14ac:dyDescent="0.3"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</row>
    <row r="345" spans="8:31" x14ac:dyDescent="0.3"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</row>
    <row r="346" spans="8:31" x14ac:dyDescent="0.3"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</row>
    <row r="347" spans="8:31" x14ac:dyDescent="0.3"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</row>
    <row r="348" spans="8:31" x14ac:dyDescent="0.3"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8:31" x14ac:dyDescent="0.3"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</row>
    <row r="350" spans="8:31" x14ac:dyDescent="0.3"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</row>
    <row r="351" spans="8:31" x14ac:dyDescent="0.3"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</row>
    <row r="352" spans="8:31" x14ac:dyDescent="0.3"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</row>
    <row r="353" spans="8:31" x14ac:dyDescent="0.3"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</row>
    <row r="354" spans="8:31" x14ac:dyDescent="0.3"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</row>
    <row r="355" spans="8:31" x14ac:dyDescent="0.3"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</row>
    <row r="356" spans="8:31" x14ac:dyDescent="0.3"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</row>
    <row r="357" spans="8:31" x14ac:dyDescent="0.3"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</row>
    <row r="358" spans="8:31" x14ac:dyDescent="0.3"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</row>
    <row r="359" spans="8:31" x14ac:dyDescent="0.3"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</row>
    <row r="360" spans="8:31" x14ac:dyDescent="0.3"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</row>
    <row r="361" spans="8:31" x14ac:dyDescent="0.3"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</row>
    <row r="362" spans="8:31" x14ac:dyDescent="0.3"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</row>
    <row r="363" spans="8:31" x14ac:dyDescent="0.3"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</row>
    <row r="364" spans="8:31" x14ac:dyDescent="0.3"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</row>
    <row r="365" spans="8:31" x14ac:dyDescent="0.3"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</row>
    <row r="366" spans="8:31" x14ac:dyDescent="0.3"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</row>
    <row r="367" spans="8:31" x14ac:dyDescent="0.3"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</row>
    <row r="368" spans="8:31" x14ac:dyDescent="0.3"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</row>
    <row r="369" spans="8:31" x14ac:dyDescent="0.3"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</row>
    <row r="370" spans="8:31" x14ac:dyDescent="0.3"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</row>
    <row r="371" spans="8:31" x14ac:dyDescent="0.3"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</row>
    <row r="372" spans="8:31" x14ac:dyDescent="0.3"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</row>
    <row r="373" spans="8:31" x14ac:dyDescent="0.3"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</row>
    <row r="374" spans="8:31" x14ac:dyDescent="0.3"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</row>
    <row r="375" spans="8:31" x14ac:dyDescent="0.3"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</row>
    <row r="376" spans="8:31" x14ac:dyDescent="0.3"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</row>
    <row r="377" spans="8:31" x14ac:dyDescent="0.3"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</row>
    <row r="378" spans="8:31" x14ac:dyDescent="0.3"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8:31" x14ac:dyDescent="0.3"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</row>
    <row r="380" spans="8:31" x14ac:dyDescent="0.3"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</row>
    <row r="381" spans="8:31" x14ac:dyDescent="0.3"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</row>
    <row r="382" spans="8:31" x14ac:dyDescent="0.3"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</row>
    <row r="383" spans="8:31" x14ac:dyDescent="0.3"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</row>
    <row r="384" spans="8:31" x14ac:dyDescent="0.3"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</row>
    <row r="385" spans="8:31" x14ac:dyDescent="0.3"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</row>
    <row r="386" spans="8:31" x14ac:dyDescent="0.3"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</row>
    <row r="387" spans="8:31" x14ac:dyDescent="0.3"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</row>
    <row r="388" spans="8:31" x14ac:dyDescent="0.3"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</row>
    <row r="389" spans="8:31" x14ac:dyDescent="0.3"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</row>
    <row r="390" spans="8:31" x14ac:dyDescent="0.3"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</row>
    <row r="391" spans="8:31" x14ac:dyDescent="0.3"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</row>
    <row r="392" spans="8:31" x14ac:dyDescent="0.3"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</row>
    <row r="393" spans="8:31" x14ac:dyDescent="0.3"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</row>
    <row r="394" spans="8:31" x14ac:dyDescent="0.3"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</row>
    <row r="395" spans="8:31" x14ac:dyDescent="0.3"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</row>
    <row r="396" spans="8:31" x14ac:dyDescent="0.3"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</row>
    <row r="397" spans="8:31" x14ac:dyDescent="0.3"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</row>
    <row r="398" spans="8:31" x14ac:dyDescent="0.3"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</row>
    <row r="399" spans="8:31" x14ac:dyDescent="0.3"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</row>
    <row r="400" spans="8:31" x14ac:dyDescent="0.3"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</row>
    <row r="401" spans="8:31" x14ac:dyDescent="0.3"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</row>
    <row r="402" spans="8:31" x14ac:dyDescent="0.3"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</row>
    <row r="403" spans="8:31" x14ac:dyDescent="0.3"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</row>
    <row r="404" spans="8:31" x14ac:dyDescent="0.3"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</row>
    <row r="405" spans="8:31" x14ac:dyDescent="0.3"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8:31" x14ac:dyDescent="0.3"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</row>
    <row r="407" spans="8:31" x14ac:dyDescent="0.3"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</row>
    <row r="408" spans="8:31" x14ac:dyDescent="0.3"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</row>
    <row r="409" spans="8:31" x14ac:dyDescent="0.3"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</row>
    <row r="410" spans="8:31" x14ac:dyDescent="0.3"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</row>
    <row r="411" spans="8:31" x14ac:dyDescent="0.3"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</row>
    <row r="412" spans="8:31" x14ac:dyDescent="0.3"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</row>
    <row r="413" spans="8:31" x14ac:dyDescent="0.3"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</row>
    <row r="414" spans="8:31" x14ac:dyDescent="0.3"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</row>
    <row r="415" spans="8:31" x14ac:dyDescent="0.3"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</row>
    <row r="416" spans="8:31" x14ac:dyDescent="0.3"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</row>
    <row r="417" spans="8:31" x14ac:dyDescent="0.3"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</row>
    <row r="418" spans="8:31" x14ac:dyDescent="0.3"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</row>
    <row r="419" spans="8:31" x14ac:dyDescent="0.3"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</row>
    <row r="420" spans="8:31" x14ac:dyDescent="0.3"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</row>
    <row r="421" spans="8:31" x14ac:dyDescent="0.3"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</row>
    <row r="422" spans="8:31" x14ac:dyDescent="0.3"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</row>
    <row r="423" spans="8:31" x14ac:dyDescent="0.3"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</row>
    <row r="424" spans="8:31" x14ac:dyDescent="0.3"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</row>
    <row r="425" spans="8:31" x14ac:dyDescent="0.3"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8:31" x14ac:dyDescent="0.3"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</row>
    <row r="427" spans="8:31" x14ac:dyDescent="0.3"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</row>
    <row r="428" spans="8:31" x14ac:dyDescent="0.3"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</row>
    <row r="429" spans="8:31" x14ac:dyDescent="0.3"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</row>
    <row r="430" spans="8:31" x14ac:dyDescent="0.3"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</row>
    <row r="431" spans="8:31" x14ac:dyDescent="0.3"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</row>
    <row r="432" spans="8:31" x14ac:dyDescent="0.3"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</row>
    <row r="433" spans="8:31" x14ac:dyDescent="0.3"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</row>
    <row r="434" spans="8:31" x14ac:dyDescent="0.3"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</row>
    <row r="435" spans="8:31" x14ac:dyDescent="0.3"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8:31" x14ac:dyDescent="0.3"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</row>
    <row r="437" spans="8:31" x14ac:dyDescent="0.3"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</row>
    <row r="438" spans="8:31" x14ac:dyDescent="0.3"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</row>
    <row r="439" spans="8:31" x14ac:dyDescent="0.3"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</row>
    <row r="440" spans="8:31" x14ac:dyDescent="0.3"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</row>
    <row r="441" spans="8:31" x14ac:dyDescent="0.3"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</row>
    <row r="442" spans="8:31" x14ac:dyDescent="0.3"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</row>
    <row r="443" spans="8:31" x14ac:dyDescent="0.3"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</row>
    <row r="444" spans="8:31" x14ac:dyDescent="0.3"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</row>
    <row r="445" spans="8:31" x14ac:dyDescent="0.3"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</row>
    <row r="446" spans="8:31" x14ac:dyDescent="0.3"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</row>
    <row r="447" spans="8:31" x14ac:dyDescent="0.3"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</row>
    <row r="448" spans="8:31" x14ac:dyDescent="0.3"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</row>
    <row r="449" spans="8:31" x14ac:dyDescent="0.3"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</row>
    <row r="450" spans="8:31" x14ac:dyDescent="0.3"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</row>
    <row r="451" spans="8:31" x14ac:dyDescent="0.3"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</row>
    <row r="452" spans="8:31" x14ac:dyDescent="0.3"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</row>
    <row r="453" spans="8:31" x14ac:dyDescent="0.3"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</row>
    <row r="454" spans="8:31" x14ac:dyDescent="0.3"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</row>
    <row r="455" spans="8:31" x14ac:dyDescent="0.3"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</row>
    <row r="456" spans="8:31" x14ac:dyDescent="0.3"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</row>
    <row r="457" spans="8:31" x14ac:dyDescent="0.3"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</row>
    <row r="458" spans="8:31" x14ac:dyDescent="0.3"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</row>
    <row r="459" spans="8:31" x14ac:dyDescent="0.3"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</row>
    <row r="460" spans="8:31" x14ac:dyDescent="0.3"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</row>
    <row r="461" spans="8:31" x14ac:dyDescent="0.3"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</row>
    <row r="462" spans="8:31" x14ac:dyDescent="0.3"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8:31" x14ac:dyDescent="0.3"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</row>
    <row r="464" spans="8:31" x14ac:dyDescent="0.3"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</row>
    <row r="465" spans="8:31" x14ac:dyDescent="0.3"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</row>
    <row r="466" spans="8:31" x14ac:dyDescent="0.3"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</row>
    <row r="467" spans="8:31" x14ac:dyDescent="0.3"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</row>
    <row r="468" spans="8:31" x14ac:dyDescent="0.3"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</row>
    <row r="469" spans="8:31" x14ac:dyDescent="0.3"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</row>
    <row r="470" spans="8:31" x14ac:dyDescent="0.3"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</row>
    <row r="471" spans="8:31" x14ac:dyDescent="0.3"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</row>
    <row r="472" spans="8:31" x14ac:dyDescent="0.3"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</row>
    <row r="473" spans="8:31" x14ac:dyDescent="0.3"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</row>
    <row r="474" spans="8:31" x14ac:dyDescent="0.3"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</row>
    <row r="475" spans="8:31" x14ac:dyDescent="0.3"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</row>
    <row r="476" spans="8:31" x14ac:dyDescent="0.3"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</row>
    <row r="477" spans="8:31" x14ac:dyDescent="0.3"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</row>
    <row r="478" spans="8:31" x14ac:dyDescent="0.3"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</row>
    <row r="479" spans="8:31" x14ac:dyDescent="0.3"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</row>
    <row r="480" spans="8:31" x14ac:dyDescent="0.3"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</row>
    <row r="481" spans="8:31" x14ac:dyDescent="0.3"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</row>
    <row r="482" spans="8:31" x14ac:dyDescent="0.3"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8:31" x14ac:dyDescent="0.3"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</row>
    <row r="484" spans="8:31" x14ac:dyDescent="0.3"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</row>
    <row r="485" spans="8:31" x14ac:dyDescent="0.3"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</row>
    <row r="486" spans="8:31" x14ac:dyDescent="0.3"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</row>
    <row r="487" spans="8:31" x14ac:dyDescent="0.3"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</row>
    <row r="488" spans="8:31" x14ac:dyDescent="0.3"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</row>
    <row r="489" spans="8:31" x14ac:dyDescent="0.3"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</row>
    <row r="490" spans="8:31" x14ac:dyDescent="0.3"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</row>
    <row r="491" spans="8:31" x14ac:dyDescent="0.3"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</row>
    <row r="492" spans="8:31" x14ac:dyDescent="0.3"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8:31" x14ac:dyDescent="0.3"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</row>
    <row r="494" spans="8:31" x14ac:dyDescent="0.3"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</row>
    <row r="495" spans="8:31" x14ac:dyDescent="0.3"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</row>
    <row r="496" spans="8:31" x14ac:dyDescent="0.3"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</row>
    <row r="497" spans="8:31" x14ac:dyDescent="0.3"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</row>
    <row r="498" spans="8:31" x14ac:dyDescent="0.3"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</row>
    <row r="499" spans="8:31" x14ac:dyDescent="0.3"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</row>
    <row r="500" spans="8:31" x14ac:dyDescent="0.3"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</row>
    <row r="501" spans="8:31" x14ac:dyDescent="0.3"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</row>
    <row r="502" spans="8:31" x14ac:dyDescent="0.3"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</row>
    <row r="503" spans="8:31" x14ac:dyDescent="0.3"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</row>
    <row r="504" spans="8:31" x14ac:dyDescent="0.3"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</row>
    <row r="505" spans="8:31" x14ac:dyDescent="0.3"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</row>
    <row r="506" spans="8:31" x14ac:dyDescent="0.3"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</row>
    <row r="507" spans="8:31" x14ac:dyDescent="0.3"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</row>
    <row r="508" spans="8:31" x14ac:dyDescent="0.3"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</row>
    <row r="509" spans="8:31" x14ac:dyDescent="0.3"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</row>
    <row r="510" spans="8:31" x14ac:dyDescent="0.3"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</row>
    <row r="511" spans="8:31" x14ac:dyDescent="0.3"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</row>
    <row r="512" spans="8:31" x14ac:dyDescent="0.3"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</row>
    <row r="513" spans="8:31" x14ac:dyDescent="0.3"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</row>
    <row r="514" spans="8:31" x14ac:dyDescent="0.3"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</row>
    <row r="515" spans="8:31" x14ac:dyDescent="0.3"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</row>
    <row r="516" spans="8:31" x14ac:dyDescent="0.3"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</row>
    <row r="517" spans="8:31" x14ac:dyDescent="0.3"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</row>
    <row r="518" spans="8:31" x14ac:dyDescent="0.3"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</row>
    <row r="519" spans="8:31" x14ac:dyDescent="0.3"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8:31" x14ac:dyDescent="0.3"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</row>
    <row r="521" spans="8:31" x14ac:dyDescent="0.3"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</row>
    <row r="522" spans="8:31" x14ac:dyDescent="0.3"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</row>
    <row r="523" spans="8:31" x14ac:dyDescent="0.3"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</row>
    <row r="524" spans="8:31" x14ac:dyDescent="0.3"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</row>
    <row r="525" spans="8:31" x14ac:dyDescent="0.3"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</row>
    <row r="526" spans="8:31" x14ac:dyDescent="0.3"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</row>
    <row r="527" spans="8:31" x14ac:dyDescent="0.3"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</row>
    <row r="528" spans="8:31" x14ac:dyDescent="0.3"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</row>
    <row r="529" spans="8:31" x14ac:dyDescent="0.3"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</row>
    <row r="530" spans="8:31" x14ac:dyDescent="0.3"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</row>
    <row r="531" spans="8:31" x14ac:dyDescent="0.3"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</row>
    <row r="532" spans="8:31" x14ac:dyDescent="0.3"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</row>
    <row r="533" spans="8:31" x14ac:dyDescent="0.3"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</row>
    <row r="534" spans="8:31" x14ac:dyDescent="0.3"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</row>
    <row r="535" spans="8:31" x14ac:dyDescent="0.3"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</row>
    <row r="536" spans="8:31" x14ac:dyDescent="0.3"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</row>
    <row r="537" spans="8:31" x14ac:dyDescent="0.3"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</row>
    <row r="538" spans="8:31" x14ac:dyDescent="0.3"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</row>
    <row r="539" spans="8:31" x14ac:dyDescent="0.3"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</row>
    <row r="540" spans="8:31" x14ac:dyDescent="0.3"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</row>
    <row r="541" spans="8:31" x14ac:dyDescent="0.3"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</row>
    <row r="542" spans="8:31" x14ac:dyDescent="0.3"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</row>
    <row r="543" spans="8:31" x14ac:dyDescent="0.3"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</row>
    <row r="544" spans="8:31" x14ac:dyDescent="0.3"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</row>
    <row r="545" spans="8:31" x14ac:dyDescent="0.3"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</row>
    <row r="546" spans="8:31" x14ac:dyDescent="0.3"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</row>
    <row r="547" spans="8:31" x14ac:dyDescent="0.3"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</row>
    <row r="548" spans="8:31" x14ac:dyDescent="0.3"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</row>
    <row r="549" spans="8:31" x14ac:dyDescent="0.3"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</row>
    <row r="550" spans="8:31" x14ac:dyDescent="0.3"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</row>
    <row r="551" spans="8:31" x14ac:dyDescent="0.3"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</row>
    <row r="552" spans="8:31" x14ac:dyDescent="0.3"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</row>
    <row r="553" spans="8:31" x14ac:dyDescent="0.3"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</row>
    <row r="554" spans="8:31" x14ac:dyDescent="0.3"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</row>
    <row r="555" spans="8:31" x14ac:dyDescent="0.3"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</row>
    <row r="556" spans="8:31" x14ac:dyDescent="0.3"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</row>
    <row r="557" spans="8:31" x14ac:dyDescent="0.3"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</row>
    <row r="558" spans="8:31" x14ac:dyDescent="0.3"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</row>
    <row r="559" spans="8:31" x14ac:dyDescent="0.3"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</row>
    <row r="560" spans="8:31" x14ac:dyDescent="0.3"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</row>
    <row r="561" spans="8:31" x14ac:dyDescent="0.3"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</row>
    <row r="562" spans="8:31" x14ac:dyDescent="0.3"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</row>
    <row r="563" spans="8:31" x14ac:dyDescent="0.3"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</row>
    <row r="564" spans="8:31" x14ac:dyDescent="0.3"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</row>
    <row r="565" spans="8:31" x14ac:dyDescent="0.3"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</row>
    <row r="566" spans="8:31" x14ac:dyDescent="0.3"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</row>
    <row r="567" spans="8:31" x14ac:dyDescent="0.3"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</row>
    <row r="568" spans="8:31" x14ac:dyDescent="0.3"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</row>
    <row r="569" spans="8:31" x14ac:dyDescent="0.3"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</row>
    <row r="570" spans="8:31" x14ac:dyDescent="0.3"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</row>
    <row r="571" spans="8:31" x14ac:dyDescent="0.3"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</row>
    <row r="572" spans="8:31" x14ac:dyDescent="0.3"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</row>
    <row r="573" spans="8:31" x14ac:dyDescent="0.3"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</row>
    <row r="574" spans="8:31" x14ac:dyDescent="0.3"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</row>
    <row r="575" spans="8:31" x14ac:dyDescent="0.3"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</row>
    <row r="576" spans="8:31" x14ac:dyDescent="0.3"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</row>
    <row r="577" spans="8:31" x14ac:dyDescent="0.3"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</row>
    <row r="578" spans="8:31" x14ac:dyDescent="0.3"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</row>
    <row r="579" spans="8:31" x14ac:dyDescent="0.3"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</row>
    <row r="580" spans="8:31" x14ac:dyDescent="0.3"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</row>
    <row r="581" spans="8:31" x14ac:dyDescent="0.3"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</row>
    <row r="582" spans="8:31" x14ac:dyDescent="0.3"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</row>
    <row r="583" spans="8:31" x14ac:dyDescent="0.3"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</row>
    <row r="584" spans="8:31" x14ac:dyDescent="0.3"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</row>
    <row r="585" spans="8:31" x14ac:dyDescent="0.3"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</row>
    <row r="586" spans="8:31" x14ac:dyDescent="0.3"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</row>
    <row r="587" spans="8:31" x14ac:dyDescent="0.3"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</row>
    <row r="588" spans="8:31" x14ac:dyDescent="0.3"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</row>
    <row r="589" spans="8:31" x14ac:dyDescent="0.3"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</row>
    <row r="590" spans="8:31" x14ac:dyDescent="0.3"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</row>
    <row r="591" spans="8:31" x14ac:dyDescent="0.3"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</row>
    <row r="592" spans="8:31" x14ac:dyDescent="0.3"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</row>
    <row r="593" spans="8:31" x14ac:dyDescent="0.3"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</row>
    <row r="594" spans="8:31" x14ac:dyDescent="0.3"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</row>
    <row r="595" spans="8:31" x14ac:dyDescent="0.3"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</row>
    <row r="596" spans="8:31" x14ac:dyDescent="0.3"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</row>
    <row r="597" spans="8:31" x14ac:dyDescent="0.3"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</row>
    <row r="598" spans="8:31" x14ac:dyDescent="0.3"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</row>
    <row r="599" spans="8:31" x14ac:dyDescent="0.3"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</row>
    <row r="600" spans="8:31" x14ac:dyDescent="0.3"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</row>
    <row r="601" spans="8:31" x14ac:dyDescent="0.3"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</row>
    <row r="602" spans="8:31" x14ac:dyDescent="0.3"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</row>
    <row r="603" spans="8:31" x14ac:dyDescent="0.3"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</row>
    <row r="604" spans="8:31" x14ac:dyDescent="0.3"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</row>
    <row r="605" spans="8:31" x14ac:dyDescent="0.3"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</row>
    <row r="606" spans="8:31" x14ac:dyDescent="0.3"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</row>
    <row r="607" spans="8:31" x14ac:dyDescent="0.3"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</row>
    <row r="608" spans="8:31" x14ac:dyDescent="0.3"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</row>
    <row r="609" spans="8:31" x14ac:dyDescent="0.3"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</row>
    <row r="610" spans="8:31" x14ac:dyDescent="0.3"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</row>
    <row r="611" spans="8:31" x14ac:dyDescent="0.3"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</row>
    <row r="612" spans="8:31" x14ac:dyDescent="0.3"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</row>
    <row r="613" spans="8:31" x14ac:dyDescent="0.3"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</row>
    <row r="614" spans="8:31" x14ac:dyDescent="0.3"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</row>
    <row r="615" spans="8:31" x14ac:dyDescent="0.3"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</row>
    <row r="616" spans="8:31" x14ac:dyDescent="0.3"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</row>
    <row r="617" spans="8:31" x14ac:dyDescent="0.3"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</row>
    <row r="618" spans="8:31" x14ac:dyDescent="0.3"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</row>
    <row r="619" spans="8:31" x14ac:dyDescent="0.3"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</row>
    <row r="620" spans="8:31" x14ac:dyDescent="0.3"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</row>
    <row r="621" spans="8:31" x14ac:dyDescent="0.3"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</row>
    <row r="622" spans="8:31" x14ac:dyDescent="0.3"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</row>
    <row r="623" spans="8:31" x14ac:dyDescent="0.3"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</row>
    <row r="624" spans="8:31" x14ac:dyDescent="0.3"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</row>
    <row r="625" spans="8:31" x14ac:dyDescent="0.3"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</row>
    <row r="626" spans="8:31" x14ac:dyDescent="0.3"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</row>
    <row r="627" spans="8:31" x14ac:dyDescent="0.3"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</row>
    <row r="628" spans="8:31" x14ac:dyDescent="0.3"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</row>
    <row r="629" spans="8:31" x14ac:dyDescent="0.3"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</row>
    <row r="630" spans="8:31" x14ac:dyDescent="0.3"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</row>
    <row r="631" spans="8:31" x14ac:dyDescent="0.3"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</row>
    <row r="632" spans="8:31" x14ac:dyDescent="0.3"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</row>
    <row r="633" spans="8:31" x14ac:dyDescent="0.3"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</row>
    <row r="634" spans="8:31" x14ac:dyDescent="0.3"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</row>
    <row r="635" spans="8:31" x14ac:dyDescent="0.3"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</row>
    <row r="636" spans="8:31" x14ac:dyDescent="0.3"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</row>
    <row r="637" spans="8:31" x14ac:dyDescent="0.3"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</row>
    <row r="638" spans="8:31" x14ac:dyDescent="0.3"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</row>
    <row r="639" spans="8:31" x14ac:dyDescent="0.3"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</row>
    <row r="640" spans="8:31" x14ac:dyDescent="0.3"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</row>
    <row r="641" spans="8:31" x14ac:dyDescent="0.3"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</row>
    <row r="642" spans="8:31" x14ac:dyDescent="0.3"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</row>
    <row r="643" spans="8:31" x14ac:dyDescent="0.3"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</row>
    <row r="644" spans="8:31" x14ac:dyDescent="0.3"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</row>
    <row r="645" spans="8:31" x14ac:dyDescent="0.3"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</row>
    <row r="646" spans="8:31" x14ac:dyDescent="0.3"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</row>
    <row r="647" spans="8:31" x14ac:dyDescent="0.3"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</row>
    <row r="648" spans="8:31" x14ac:dyDescent="0.3"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</row>
    <row r="649" spans="8:31" x14ac:dyDescent="0.3"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</row>
    <row r="650" spans="8:31" x14ac:dyDescent="0.3"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</row>
    <row r="651" spans="8:31" x14ac:dyDescent="0.3"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</row>
    <row r="652" spans="8:31" x14ac:dyDescent="0.3"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</row>
    <row r="653" spans="8:31" x14ac:dyDescent="0.3"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</row>
    <row r="654" spans="8:31" x14ac:dyDescent="0.3"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</row>
    <row r="655" spans="8:31" x14ac:dyDescent="0.3"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</row>
    <row r="656" spans="8:31" x14ac:dyDescent="0.3"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</row>
    <row r="657" spans="8:31" x14ac:dyDescent="0.3"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</row>
    <row r="658" spans="8:31" x14ac:dyDescent="0.3"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</row>
    <row r="659" spans="8:31" x14ac:dyDescent="0.3"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</row>
    <row r="660" spans="8:31" x14ac:dyDescent="0.3"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</row>
    <row r="661" spans="8:31" x14ac:dyDescent="0.3"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</row>
    <row r="662" spans="8:31" x14ac:dyDescent="0.3"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</row>
    <row r="663" spans="8:31" x14ac:dyDescent="0.3"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</row>
    <row r="664" spans="8:31" x14ac:dyDescent="0.3"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</row>
    <row r="665" spans="8:31" x14ac:dyDescent="0.3"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</row>
    <row r="666" spans="8:31" x14ac:dyDescent="0.3"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</row>
    <row r="667" spans="8:31" x14ac:dyDescent="0.3"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</row>
    <row r="668" spans="8:31" x14ac:dyDescent="0.3"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</row>
    <row r="669" spans="8:31" x14ac:dyDescent="0.3"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</row>
    <row r="670" spans="8:31" x14ac:dyDescent="0.3"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</row>
    <row r="671" spans="8:31" x14ac:dyDescent="0.3"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</row>
    <row r="672" spans="8:31" x14ac:dyDescent="0.3"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</row>
    <row r="673" spans="8:31" x14ac:dyDescent="0.3"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</row>
    <row r="674" spans="8:31" x14ac:dyDescent="0.3"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</row>
    <row r="675" spans="8:31" x14ac:dyDescent="0.3"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</row>
    <row r="676" spans="8:31" x14ac:dyDescent="0.3"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</row>
    <row r="677" spans="8:31" x14ac:dyDescent="0.3"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</row>
    <row r="678" spans="8:31" x14ac:dyDescent="0.3"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</row>
    <row r="679" spans="8:31" x14ac:dyDescent="0.3"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</row>
    <row r="680" spans="8:31" x14ac:dyDescent="0.3"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</row>
    <row r="681" spans="8:31" x14ac:dyDescent="0.3"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</row>
    <row r="682" spans="8:31" x14ac:dyDescent="0.3"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</row>
    <row r="683" spans="8:31" x14ac:dyDescent="0.3"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</row>
    <row r="684" spans="8:31" x14ac:dyDescent="0.3"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</row>
    <row r="685" spans="8:31" x14ac:dyDescent="0.3"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</row>
    <row r="686" spans="8:31" x14ac:dyDescent="0.3"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</row>
    <row r="687" spans="8:31" x14ac:dyDescent="0.3"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</row>
    <row r="688" spans="8:31" x14ac:dyDescent="0.3"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</row>
    <row r="689" spans="8:31" x14ac:dyDescent="0.3"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</row>
    <row r="690" spans="8:31" x14ac:dyDescent="0.3"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</row>
    <row r="691" spans="8:31" x14ac:dyDescent="0.3"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</row>
    <row r="692" spans="8:31" x14ac:dyDescent="0.3"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</row>
    <row r="693" spans="8:31" x14ac:dyDescent="0.3"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</row>
    <row r="694" spans="8:31" x14ac:dyDescent="0.3"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</row>
    <row r="695" spans="8:31" x14ac:dyDescent="0.3"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</row>
    <row r="696" spans="8:31" x14ac:dyDescent="0.3"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</row>
    <row r="697" spans="8:31" x14ac:dyDescent="0.3"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</row>
    <row r="698" spans="8:31" x14ac:dyDescent="0.3"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</row>
    <row r="699" spans="8:31" x14ac:dyDescent="0.3"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</row>
    <row r="700" spans="8:31" x14ac:dyDescent="0.3"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</row>
    <row r="701" spans="8:31" x14ac:dyDescent="0.3"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</row>
    <row r="702" spans="8:31" x14ac:dyDescent="0.3"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</row>
    <row r="703" spans="8:31" x14ac:dyDescent="0.3"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</row>
    <row r="704" spans="8:31" x14ac:dyDescent="0.3"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</row>
    <row r="705" spans="8:31" x14ac:dyDescent="0.3"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</row>
    <row r="706" spans="8:31" x14ac:dyDescent="0.3"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</row>
    <row r="707" spans="8:31" x14ac:dyDescent="0.3"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</row>
    <row r="708" spans="8:31" x14ac:dyDescent="0.3"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</row>
    <row r="709" spans="8:31" x14ac:dyDescent="0.3"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</row>
    <row r="710" spans="8:31" x14ac:dyDescent="0.3"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</row>
    <row r="711" spans="8:31" x14ac:dyDescent="0.3"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</row>
    <row r="712" spans="8:31" x14ac:dyDescent="0.3"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</row>
    <row r="713" spans="8:31" x14ac:dyDescent="0.3"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</row>
    <row r="714" spans="8:31" x14ac:dyDescent="0.3"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</row>
    <row r="715" spans="8:31" x14ac:dyDescent="0.3"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</row>
    <row r="716" spans="8:31" x14ac:dyDescent="0.3"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</row>
    <row r="717" spans="8:31" x14ac:dyDescent="0.3"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</row>
    <row r="718" spans="8:31" x14ac:dyDescent="0.3"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</row>
    <row r="719" spans="8:31" x14ac:dyDescent="0.3"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</row>
    <row r="720" spans="8:31" x14ac:dyDescent="0.3"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</row>
    <row r="721" spans="8:31" x14ac:dyDescent="0.3"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</row>
    <row r="722" spans="8:31" x14ac:dyDescent="0.3"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</row>
    <row r="723" spans="8:31" x14ac:dyDescent="0.3"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</row>
    <row r="724" spans="8:31" x14ac:dyDescent="0.3"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</row>
    <row r="725" spans="8:31" x14ac:dyDescent="0.3"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</row>
    <row r="726" spans="8:31" x14ac:dyDescent="0.3"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</row>
    <row r="727" spans="8:31" x14ac:dyDescent="0.3"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</row>
    <row r="728" spans="8:31" x14ac:dyDescent="0.3"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</row>
    <row r="729" spans="8:31" x14ac:dyDescent="0.3"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</row>
    <row r="730" spans="8:31" x14ac:dyDescent="0.3"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</row>
    <row r="731" spans="8:31" x14ac:dyDescent="0.3"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</row>
    <row r="732" spans="8:31" x14ac:dyDescent="0.3"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</row>
    <row r="733" spans="8:31" x14ac:dyDescent="0.3"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</row>
    <row r="734" spans="8:31" x14ac:dyDescent="0.3"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</row>
    <row r="735" spans="8:31" x14ac:dyDescent="0.3"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</row>
    <row r="736" spans="8:31" x14ac:dyDescent="0.3"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</row>
    <row r="737" spans="8:31" x14ac:dyDescent="0.3"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</row>
    <row r="738" spans="8:31" x14ac:dyDescent="0.3"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</row>
    <row r="739" spans="8:31" x14ac:dyDescent="0.3"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</row>
    <row r="740" spans="8:31" x14ac:dyDescent="0.3"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</row>
    <row r="741" spans="8:31" x14ac:dyDescent="0.3"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</row>
    <row r="742" spans="8:31" x14ac:dyDescent="0.3"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</row>
    <row r="743" spans="8:31" x14ac:dyDescent="0.3"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</row>
    <row r="744" spans="8:31" x14ac:dyDescent="0.3"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</row>
    <row r="745" spans="8:31" x14ac:dyDescent="0.3"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</row>
    <row r="746" spans="8:31" x14ac:dyDescent="0.3"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</row>
    <row r="747" spans="8:31" x14ac:dyDescent="0.3"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</row>
    <row r="748" spans="8:31" x14ac:dyDescent="0.3"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</row>
    <row r="749" spans="8:31" x14ac:dyDescent="0.3"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</row>
    <row r="750" spans="8:31" x14ac:dyDescent="0.3"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</row>
    <row r="751" spans="8:31" x14ac:dyDescent="0.3"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</row>
    <row r="752" spans="8:31" x14ac:dyDescent="0.3"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</row>
    <row r="753" spans="8:31" x14ac:dyDescent="0.3"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</row>
    <row r="754" spans="8:31" x14ac:dyDescent="0.3"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</row>
    <row r="755" spans="8:31" x14ac:dyDescent="0.3"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</row>
    <row r="756" spans="8:31" x14ac:dyDescent="0.3"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</row>
    <row r="757" spans="8:31" x14ac:dyDescent="0.3"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</row>
    <row r="758" spans="8:31" x14ac:dyDescent="0.3"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</row>
    <row r="759" spans="8:31" x14ac:dyDescent="0.3"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</row>
    <row r="760" spans="8:31" x14ac:dyDescent="0.3"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</row>
    <row r="761" spans="8:31" x14ac:dyDescent="0.3"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</row>
    <row r="762" spans="8:31" x14ac:dyDescent="0.3"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</row>
    <row r="763" spans="8:31" x14ac:dyDescent="0.3"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</row>
    <row r="764" spans="8:31" x14ac:dyDescent="0.3"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</row>
    <row r="765" spans="8:31" x14ac:dyDescent="0.3"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</row>
    <row r="766" spans="8:31" x14ac:dyDescent="0.3"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</row>
    <row r="767" spans="8:31" x14ac:dyDescent="0.3"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</row>
    <row r="768" spans="8:31" x14ac:dyDescent="0.3"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</row>
    <row r="769" spans="8:31" x14ac:dyDescent="0.3"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</row>
    <row r="770" spans="8:31" x14ac:dyDescent="0.3"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</row>
    <row r="771" spans="8:31" x14ac:dyDescent="0.3"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</row>
    <row r="772" spans="8:31" x14ac:dyDescent="0.3"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</row>
    <row r="773" spans="8:31" x14ac:dyDescent="0.3"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</row>
    <row r="774" spans="8:31" x14ac:dyDescent="0.3"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</row>
    <row r="775" spans="8:31" x14ac:dyDescent="0.3"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</row>
    <row r="776" spans="8:31" x14ac:dyDescent="0.3"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</row>
    <row r="777" spans="8:31" x14ac:dyDescent="0.3"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</row>
    <row r="778" spans="8:31" x14ac:dyDescent="0.3"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</row>
    <row r="779" spans="8:31" x14ac:dyDescent="0.3"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</row>
    <row r="780" spans="8:31" x14ac:dyDescent="0.3"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</row>
    <row r="781" spans="8:31" x14ac:dyDescent="0.3"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</row>
    <row r="782" spans="8:31" x14ac:dyDescent="0.3"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</row>
    <row r="783" spans="8:31" x14ac:dyDescent="0.3"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</row>
    <row r="784" spans="8:31" x14ac:dyDescent="0.3"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</row>
    <row r="785" spans="8:31" x14ac:dyDescent="0.3"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</row>
    <row r="786" spans="8:31" x14ac:dyDescent="0.3"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</row>
    <row r="787" spans="8:31" x14ac:dyDescent="0.3"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</row>
    <row r="788" spans="8:31" x14ac:dyDescent="0.3"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</row>
    <row r="789" spans="8:31" x14ac:dyDescent="0.3"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</row>
    <row r="790" spans="8:31" x14ac:dyDescent="0.3"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</row>
    <row r="791" spans="8:31" x14ac:dyDescent="0.3"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</row>
    <row r="792" spans="8:31" x14ac:dyDescent="0.3"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</row>
    <row r="793" spans="8:31" x14ac:dyDescent="0.3"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</row>
    <row r="794" spans="8:31" x14ac:dyDescent="0.3"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</row>
    <row r="795" spans="8:31" x14ac:dyDescent="0.3"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</row>
    <row r="796" spans="8:31" x14ac:dyDescent="0.3"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</row>
    <row r="797" spans="8:31" x14ac:dyDescent="0.3"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</row>
    <row r="798" spans="8:31" x14ac:dyDescent="0.3"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</row>
    <row r="799" spans="8:31" x14ac:dyDescent="0.3"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</row>
    <row r="800" spans="8:31" x14ac:dyDescent="0.3"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</row>
    <row r="801" spans="8:31" x14ac:dyDescent="0.3"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</row>
    <row r="802" spans="8:31" x14ac:dyDescent="0.3"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</row>
    <row r="803" spans="8:31" x14ac:dyDescent="0.3"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</row>
    <row r="804" spans="8:31" x14ac:dyDescent="0.3"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</row>
    <row r="805" spans="8:31" x14ac:dyDescent="0.3"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</row>
    <row r="806" spans="8:31" x14ac:dyDescent="0.3"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</row>
    <row r="807" spans="8:31" x14ac:dyDescent="0.3"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</row>
    <row r="808" spans="8:31" x14ac:dyDescent="0.3"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</row>
    <row r="809" spans="8:31" x14ac:dyDescent="0.3"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</row>
    <row r="810" spans="8:31" x14ac:dyDescent="0.3"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</row>
    <row r="811" spans="8:31" x14ac:dyDescent="0.3"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</row>
    <row r="812" spans="8:31" x14ac:dyDescent="0.3"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</row>
    <row r="813" spans="8:31" x14ac:dyDescent="0.3"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</row>
    <row r="814" spans="8:31" x14ac:dyDescent="0.3"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</row>
    <row r="815" spans="8:31" x14ac:dyDescent="0.3"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</row>
    <row r="816" spans="8:31" x14ac:dyDescent="0.3"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</row>
    <row r="817" spans="8:31" x14ac:dyDescent="0.3"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</row>
    <row r="818" spans="8:31" x14ac:dyDescent="0.3"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</row>
    <row r="819" spans="8:31" x14ac:dyDescent="0.3"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</row>
    <row r="820" spans="8:31" x14ac:dyDescent="0.3"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</row>
    <row r="821" spans="8:31" x14ac:dyDescent="0.3"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</row>
    <row r="822" spans="8:31" x14ac:dyDescent="0.3"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</row>
    <row r="823" spans="8:31" x14ac:dyDescent="0.3"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</row>
    <row r="824" spans="8:31" x14ac:dyDescent="0.3"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</row>
    <row r="825" spans="8:31" x14ac:dyDescent="0.3"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</row>
    <row r="826" spans="8:31" x14ac:dyDescent="0.3"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</row>
    <row r="827" spans="8:31" x14ac:dyDescent="0.3"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</row>
    <row r="828" spans="8:31" x14ac:dyDescent="0.3"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</row>
    <row r="829" spans="8:31" x14ac:dyDescent="0.3"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</row>
    <row r="830" spans="8:31" x14ac:dyDescent="0.3"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</row>
    <row r="831" spans="8:31" x14ac:dyDescent="0.3"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</row>
    <row r="832" spans="8:31" x14ac:dyDescent="0.3"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</row>
    <row r="833" spans="8:31" x14ac:dyDescent="0.3"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</row>
    <row r="834" spans="8:31" x14ac:dyDescent="0.3"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</row>
    <row r="835" spans="8:31" x14ac:dyDescent="0.3"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</row>
    <row r="836" spans="8:31" x14ac:dyDescent="0.3"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</row>
    <row r="837" spans="8:31" x14ac:dyDescent="0.3"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</row>
    <row r="838" spans="8:31" x14ac:dyDescent="0.3"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</row>
    <row r="839" spans="8:31" x14ac:dyDescent="0.3"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</row>
    <row r="840" spans="8:31" x14ac:dyDescent="0.3"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</row>
    <row r="841" spans="8:31" x14ac:dyDescent="0.3"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</row>
  </sheetData>
  <autoFilter ref="A1:AE125" xr:uid="{B3AC3EEB-E07C-9543-94B5-EBF834C47675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Midterm</vt:lpstr>
      <vt:lpstr>Final</vt:lpstr>
      <vt:lpstr>23-24 Total</vt:lpstr>
      <vt:lpstr>Final (4)</vt:lpstr>
      <vt:lpstr>Final (3)</vt:lpstr>
      <vt:lpstr>Final (2)</vt:lpstr>
      <vt:lpstr>Final (6)</vt:lpstr>
      <vt:lpstr>Final (5)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Ayşe Çona</dc:creator>
  <cp:lastModifiedBy>ABU Human Resources</cp:lastModifiedBy>
  <dcterms:created xsi:type="dcterms:W3CDTF">2022-10-19T07:28:32Z</dcterms:created>
  <dcterms:modified xsi:type="dcterms:W3CDTF">2024-05-17T11:41:22Z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